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725" windowWidth="12300" windowHeight="7695" tabRatio="879" activeTab="0"/>
  </bookViews>
  <sheets>
    <sheet name="Sheet1" sheetId="1" r:id="rId1"/>
    <sheet name="نماگرها " sheetId="2" r:id="rId2"/>
    <sheet name="قيمت و بازده" sheetId="3" r:id="rId3"/>
    <sheet name="شاخص قيمت" sheetId="4" r:id="rId4"/>
    <sheet name="ارزش مبادلات" sheetId="5" r:id="rId5"/>
    <sheet name="ارزش جاري" sheetId="6" r:id="rId6"/>
    <sheet name="خريداران" sheetId="7" r:id="rId7"/>
    <sheet name="سهام منتشره" sheetId="8" r:id="rId8"/>
    <sheet name="عرضه عمده" sheetId="9" r:id="rId9"/>
    <sheet name="شاخص روزانه" sheetId="10" r:id="rId10"/>
    <sheet name="روند شاخص ها" sheetId="11" r:id="rId11"/>
    <sheet name="نمودار1" sheetId="12" r:id="rId12"/>
    <sheet name="نمودار 2" sheetId="13" r:id="rId13"/>
    <sheet name="نمودار3" sheetId="14" r:id="rId14"/>
    <sheet name="نمودار4" sheetId="15" r:id="rId15"/>
    <sheet name="نمودار 5" sheetId="16" r:id="rId16"/>
    <sheet name="نمودار 6" sheetId="17" r:id="rId17"/>
    <sheet name="نمودار 7" sheetId="18" r:id="rId18"/>
    <sheet name="نمودار 8 " sheetId="19" r:id="rId19"/>
    <sheet name="نمودار 9" sheetId="20" r:id="rId20"/>
  </sheets>
  <definedNames/>
  <calcPr fullCalcOnLoad="1"/>
</workbook>
</file>

<file path=xl/sharedStrings.xml><?xml version="1.0" encoding="utf-8"?>
<sst xmlns="http://schemas.openxmlformats.org/spreadsheetml/2006/main" count="383" uniqueCount="188">
  <si>
    <t>بازده نقدي</t>
  </si>
  <si>
    <t>مالي</t>
  </si>
  <si>
    <t>صنعت</t>
  </si>
  <si>
    <t>ارزش مبادلات(ميليون ريال)</t>
  </si>
  <si>
    <t>تعداد روزهاي فعاليت</t>
  </si>
  <si>
    <t>قيمت و بازده</t>
  </si>
  <si>
    <t>پنجاه شركت فعال تر</t>
  </si>
  <si>
    <t>درصد تغيرات نسبت به</t>
  </si>
  <si>
    <t>پايان سال</t>
  </si>
  <si>
    <t>شاخص قيمت سهام در پايان</t>
  </si>
  <si>
    <t>درصد تغييرات نسبت به</t>
  </si>
  <si>
    <t>كاغذ و محصولات كاغذي</t>
  </si>
  <si>
    <t>تصفيه نفت و سوخت هسته أي</t>
  </si>
  <si>
    <t>ماشين آلات و تجهيزات</t>
  </si>
  <si>
    <t>دستگاههاي برقي</t>
  </si>
  <si>
    <t>راديو و تلويزيون</t>
  </si>
  <si>
    <t>تجهيزات حمل و نقل</t>
  </si>
  <si>
    <t>كد</t>
  </si>
  <si>
    <t>درصد تغببرات نسبت به</t>
  </si>
  <si>
    <t>جمع كل</t>
  </si>
  <si>
    <t>نسبت فعاليت</t>
  </si>
  <si>
    <t>متوسط خريد هر نفر(ميليون ريال)</t>
  </si>
  <si>
    <t>متوسط خريد هر نفر(سهم)</t>
  </si>
  <si>
    <t>جمع</t>
  </si>
  <si>
    <t>عرضه كنندگان</t>
  </si>
  <si>
    <t>تعداد</t>
  </si>
  <si>
    <t>مبلغ</t>
  </si>
  <si>
    <t>بانك ملي ايران</t>
  </si>
  <si>
    <t>بانك تجارت</t>
  </si>
  <si>
    <t>بانك سپه</t>
  </si>
  <si>
    <t>بانك مسكن</t>
  </si>
  <si>
    <t>بانك كشاورزي</t>
  </si>
  <si>
    <t>بانك ملت</t>
  </si>
  <si>
    <t>بانك صنعت و معدن</t>
  </si>
  <si>
    <t>بانك رفاه كارگران</t>
  </si>
  <si>
    <t xml:space="preserve">بنياد مستضعفان و جانبازان </t>
  </si>
  <si>
    <t>بنياد پانزده خرداد</t>
  </si>
  <si>
    <t>بنياد شهيد انقلاب اسلامي</t>
  </si>
  <si>
    <t>بنياد صدوق بزرگ</t>
  </si>
  <si>
    <t xml:space="preserve">تعداد سهام صنعت </t>
  </si>
  <si>
    <t>به كل سهام بازار(درصد)</t>
  </si>
  <si>
    <t>روز</t>
  </si>
  <si>
    <t>شاخص قيمت سهام</t>
  </si>
  <si>
    <t>كل</t>
  </si>
  <si>
    <t xml:space="preserve">شاخص كل </t>
  </si>
  <si>
    <t>تاريخ</t>
  </si>
  <si>
    <t>شاخص هاي قيمت</t>
  </si>
  <si>
    <t>تغييرات</t>
  </si>
  <si>
    <t>پنجاه شركت</t>
  </si>
  <si>
    <t>ابتداي هر ماه =100</t>
  </si>
  <si>
    <t>TEDPIX</t>
  </si>
  <si>
    <t>TEDIX</t>
  </si>
  <si>
    <t>رتبه</t>
  </si>
  <si>
    <t>تعداد دفعات</t>
  </si>
  <si>
    <t>-</t>
  </si>
  <si>
    <t>تغيير (درصد)</t>
  </si>
  <si>
    <t>(ميليون ريال)</t>
  </si>
  <si>
    <t>تعداد خريداران سهام و حق تقدم</t>
  </si>
  <si>
    <t>ارزش  داد وستد(ميليون ريال)</t>
  </si>
  <si>
    <t>تعداد سهام و حق تقدم داد و ستد شده</t>
  </si>
  <si>
    <t>شرح</t>
  </si>
  <si>
    <t>بورس اوراق بهادار تهران در يك نگاه</t>
  </si>
  <si>
    <t>ساخت فلزات اساسي</t>
  </si>
  <si>
    <t>محصولات فلزي فابريكي</t>
  </si>
  <si>
    <t>واسطه گريهاي مالي</t>
  </si>
  <si>
    <t xml:space="preserve">ساخت  ماشين الات دفتري </t>
  </si>
  <si>
    <t>استخراج  كانه هاي فلزي</t>
  </si>
  <si>
    <t>استخراج  ساير معادن</t>
  </si>
  <si>
    <t>ساخت مبلمان ومصنوعات</t>
  </si>
  <si>
    <t>ساختمان</t>
  </si>
  <si>
    <t xml:space="preserve"> غذايي و آشاميدنيها</t>
  </si>
  <si>
    <t>ساخت منسوجات</t>
  </si>
  <si>
    <t>چوب و محصولات چوب</t>
  </si>
  <si>
    <t>انتشار و چاپ و تكثير</t>
  </si>
  <si>
    <t>ساخت مواد شيميايي</t>
  </si>
  <si>
    <t>محصولات لاستيك و پلاستيك</t>
  </si>
  <si>
    <t>محصولات كاني غير فلزي</t>
  </si>
  <si>
    <t xml:space="preserve">وسايل نقليه </t>
  </si>
  <si>
    <t>سازمان خصوصي سازي</t>
  </si>
  <si>
    <t>ارزش سهام دادوستدشده به ميانگين ارزش بازار(درصد)</t>
  </si>
  <si>
    <t>ارزش بازارسهام(ميليارد ريال)</t>
  </si>
  <si>
    <t>سازمان صنايع ملي ايران</t>
  </si>
  <si>
    <t>تالار اصلي</t>
  </si>
  <si>
    <t>تالار فرعي</t>
  </si>
  <si>
    <t>تعداد خريداران</t>
  </si>
  <si>
    <t>شاخص</t>
  </si>
  <si>
    <t>داد و ستد</t>
  </si>
  <si>
    <t>اوراق مشاركت</t>
  </si>
  <si>
    <t>ارزش كل معاملات(ميليون ريال)</t>
  </si>
  <si>
    <t xml:space="preserve"> (ميليون ريال)</t>
  </si>
  <si>
    <t xml:space="preserve">پنجاه شركت </t>
  </si>
  <si>
    <t>ماه گذشته</t>
  </si>
  <si>
    <t>سازمان گسترش و نوسازي صنايع ايران</t>
  </si>
  <si>
    <t>زراعت</t>
  </si>
  <si>
    <t>شاخص قيمت و بازده(كل)</t>
  </si>
  <si>
    <t>شاخص بازده نقدي سهام</t>
  </si>
  <si>
    <t xml:space="preserve">شاخص كل قيمت </t>
  </si>
  <si>
    <t>ارزش داد و  ستد سهام (ميليون ريال)</t>
  </si>
  <si>
    <t xml:space="preserve">تعداد سهام  دادوستد شده </t>
  </si>
  <si>
    <t>تعداد  اوراق  معامله شده</t>
  </si>
  <si>
    <t>ساخت ابزار پزشكي،ابزار دقيق</t>
  </si>
  <si>
    <t>زراعت و خدمان وابسته</t>
  </si>
  <si>
    <t>سال1381</t>
  </si>
  <si>
    <t>مشاوره نرم‌افزار و عرضه نرم‌افزار</t>
  </si>
  <si>
    <t>ارزش دادوستد</t>
  </si>
  <si>
    <t>تعداد سهام دادوستد شده</t>
  </si>
  <si>
    <t>رديف</t>
  </si>
  <si>
    <t>رتبه‌ازنظر</t>
  </si>
  <si>
    <t>رتبه‌ازنظرتعداد</t>
  </si>
  <si>
    <t>سهام‌دادوستدشده</t>
  </si>
  <si>
    <t>مشاوره نرم افزارو عرضه نرم افزار</t>
  </si>
  <si>
    <t>تغيير نسبت به پايان</t>
  </si>
  <si>
    <t xml:space="preserve"> ارزش سهام صنعت </t>
  </si>
  <si>
    <t xml:space="preserve"> به كل (در صد)</t>
  </si>
  <si>
    <t>(درصد)</t>
  </si>
  <si>
    <t xml:space="preserve">رتبه صنعت از </t>
  </si>
  <si>
    <t>نظر فعاليت</t>
  </si>
  <si>
    <t>تعداد سهام منتشر شده</t>
  </si>
  <si>
    <t>نسبت قيمت بردرآمد</t>
  </si>
  <si>
    <t>(P/E)</t>
  </si>
  <si>
    <t>جدول 2 - دادوستد سهام و حق تقدم</t>
  </si>
  <si>
    <t>جدول 4 - ارزش و تعداد سهام دادوستد شده به تفكيك صنايع</t>
  </si>
  <si>
    <t>انباشته  سال</t>
  </si>
  <si>
    <t>جدول 3 - شاخص قيمت سهام و نسبت قيمت به درآمد صنايع</t>
  </si>
  <si>
    <t>جدول5 - ارزش بازار سهام و نسبت فعاليت صنايع</t>
  </si>
  <si>
    <t>جدول 6-خريداران سهام و حق تقدم</t>
  </si>
  <si>
    <t>تعداد شركتهاي</t>
  </si>
  <si>
    <t xml:space="preserve"> خريداران(كل)</t>
  </si>
  <si>
    <t>جدول 8 - تعداد و ارزش سهام عرضه شده توسط عرضه كنندگان عمده</t>
  </si>
  <si>
    <t>رتبه صنعت ازنظر رشد شاخص نسبت به</t>
  </si>
  <si>
    <t xml:space="preserve">قيمت(كل) </t>
  </si>
  <si>
    <t>تعدادسهام داد وستدشده به كل سهام منتشرشده( درصد)</t>
  </si>
  <si>
    <t>كد گزارش</t>
  </si>
  <si>
    <t>تاريخ انتشار</t>
  </si>
  <si>
    <t>سازمان بورس اوراق بهادار تهران</t>
  </si>
  <si>
    <t>مركز تحقيقات و توسعه بازار سرمايه ايران</t>
  </si>
  <si>
    <t>گزارش آماري ماهانه</t>
  </si>
  <si>
    <t>بورس اوراق بهادار تهران</t>
  </si>
  <si>
    <t>ارزش داد و ستد</t>
  </si>
  <si>
    <t>(ميليارد ريال)</t>
  </si>
  <si>
    <t>نسبت انباشته</t>
  </si>
  <si>
    <t>سهام و صنعت (درصد)</t>
  </si>
  <si>
    <t>تغييرات نسبت به</t>
  </si>
  <si>
    <t>ابزار دقيق و ابزار پزشكي</t>
  </si>
  <si>
    <t>سازمان توسعه و نوسازي معادن و صنايع معدني ايران</t>
  </si>
  <si>
    <t>شركت شهرك هاي صنعتي</t>
  </si>
  <si>
    <t>شركت ملي صنايع پتروشيمي</t>
  </si>
  <si>
    <t>شركت ساتكاب</t>
  </si>
  <si>
    <t xml:space="preserve">لستخراج زغال سنگ لینیت و زغال </t>
  </si>
  <si>
    <t>حمل و نقل</t>
  </si>
  <si>
    <t xml:space="preserve">استخراج زغال سنگ لینیت و زغال </t>
  </si>
  <si>
    <t>استخراج زغال سنگ لینیت</t>
  </si>
  <si>
    <t>انباشت از ابتدای سال 83</t>
  </si>
  <si>
    <t>پايان سال 1382</t>
  </si>
  <si>
    <t>سال1382</t>
  </si>
  <si>
    <t>پايان سال82</t>
  </si>
  <si>
    <t xml:space="preserve">انباشت از ابتدای سال </t>
  </si>
  <si>
    <t>پايان سال 82</t>
  </si>
  <si>
    <t>انباشت از ابتدای سال</t>
  </si>
  <si>
    <t>مورد معامله درفروردین</t>
  </si>
  <si>
    <t>انباشت از ابتدای سال 1383</t>
  </si>
  <si>
    <t>اول فروردين 1383=100</t>
  </si>
  <si>
    <t>معماری مهندسی</t>
  </si>
  <si>
    <t>معماری  مهندسی</t>
  </si>
  <si>
    <t>نرخ بازدهي بورس(در صد)</t>
  </si>
  <si>
    <t>تابلوی فرعي</t>
  </si>
  <si>
    <t>تابلوی اصلي</t>
  </si>
  <si>
    <t>جدول 1-  شاخص هاي بازار سهام</t>
  </si>
  <si>
    <t xml:space="preserve"> سال 1382</t>
  </si>
  <si>
    <t>تعداد شركت هاي     درج شده</t>
  </si>
  <si>
    <t>جدول 7-   تعداد  شركت هاي پذيرفته شده ، تعداد سهام منتشر شده و نسبت سهام دادوستد شده به سهام منتشره  صنايع</t>
  </si>
  <si>
    <t xml:space="preserve">تعداد شرکت های درج شده هر صنعت، شامل شرکت های معامله شده و معامله نشده است. </t>
  </si>
  <si>
    <t>شهریور 1383</t>
  </si>
  <si>
    <t>شهریور</t>
  </si>
  <si>
    <t>مرداد83</t>
  </si>
  <si>
    <t>شهریور 83</t>
  </si>
  <si>
    <t>مهر 1383</t>
  </si>
  <si>
    <t>مهر</t>
  </si>
  <si>
    <t>شهریور 82</t>
  </si>
  <si>
    <t>شهریور  83</t>
  </si>
  <si>
    <t>مهر 83</t>
  </si>
  <si>
    <t>مهر83</t>
  </si>
  <si>
    <t xml:space="preserve"> شهریور 83</t>
  </si>
  <si>
    <t>مهر 82</t>
  </si>
  <si>
    <t>شرکت مخابرات ایران</t>
  </si>
  <si>
    <t>جدول 9 -   شاخص هاي بازار سهام در مهر 1383</t>
  </si>
  <si>
    <t>HG- 5720/8311-R13</t>
  </si>
  <si>
    <t>1383/8/15</t>
  </si>
</sst>
</file>

<file path=xl/styles.xml><?xml version="1.0" encoding="utf-8"?>
<styleSheet xmlns="http://schemas.openxmlformats.org/spreadsheetml/2006/main">
  <numFmts count="6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.0"/>
    <numFmt numFmtId="195" formatCode="0.0"/>
    <numFmt numFmtId="196" formatCode="B2mmm\-yy"/>
    <numFmt numFmtId="197" formatCode="00000"/>
    <numFmt numFmtId="198" formatCode="B2dd/mm/yyyy"/>
    <numFmt numFmtId="199" formatCode="B2m/d/yy"/>
    <numFmt numFmtId="200" formatCode="B2dd/mm/yy"/>
    <numFmt numFmtId="201" formatCode="0.E+00"/>
    <numFmt numFmtId="202" formatCode="0.000"/>
    <numFmt numFmtId="203" formatCode="0.0000"/>
    <numFmt numFmtId="204" formatCode="0.00000"/>
    <numFmt numFmtId="205" formatCode="#,##0.0000000"/>
    <numFmt numFmtId="206" formatCode="#,##0.000"/>
    <numFmt numFmtId="207" formatCode="d/m"/>
    <numFmt numFmtId="208" formatCode="0.0000000"/>
    <numFmt numFmtId="209" formatCode="0.000000"/>
    <numFmt numFmtId="210" formatCode="0.00000000"/>
    <numFmt numFmtId="211" formatCode="0.00_);\(0.00\)"/>
    <numFmt numFmtId="212" formatCode="&quot;$&quot;#,##0.00"/>
    <numFmt numFmtId="213" formatCode="0.0000000000"/>
    <numFmt numFmtId="214" formatCode="#,##0;[Red]#,##0"/>
    <numFmt numFmtId="215" formatCode="0.0%"/>
    <numFmt numFmtId="216" formatCode="mmm\-yyyy"/>
    <numFmt numFmtId="217" formatCode="0.00_ ;\-0.00\ "/>
  </numFmts>
  <fonts count="104">
    <font>
      <sz val="10"/>
      <name val="Arial"/>
      <family val="0"/>
    </font>
    <font>
      <sz val="10"/>
      <name val="Lotus"/>
      <family val="0"/>
    </font>
    <font>
      <b/>
      <sz val="10"/>
      <name val="Lotus"/>
      <family val="0"/>
    </font>
    <font>
      <b/>
      <sz val="10"/>
      <name val="Traffic"/>
      <family val="0"/>
    </font>
    <font>
      <sz val="10"/>
      <name val="Traffic"/>
      <family val="0"/>
    </font>
    <font>
      <b/>
      <sz val="10"/>
      <name val="Arial"/>
      <family val="2"/>
    </font>
    <font>
      <sz val="10"/>
      <name val="Titr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IPT.Mitra"/>
      <family val="0"/>
    </font>
    <font>
      <sz val="10"/>
      <name val="Mitra"/>
      <family val="0"/>
    </font>
    <font>
      <b/>
      <sz val="10"/>
      <name val="Mitra"/>
      <family val="0"/>
    </font>
    <font>
      <b/>
      <sz val="9"/>
      <name val="Mitra"/>
      <family val="0"/>
    </font>
    <font>
      <b/>
      <sz val="8"/>
      <name val="Mitra"/>
      <family val="0"/>
    </font>
    <font>
      <sz val="11"/>
      <name val="IPT.Mitra"/>
      <family val="0"/>
    </font>
    <font>
      <sz val="8"/>
      <name val="Mitra"/>
      <family val="0"/>
    </font>
    <font>
      <sz val="7"/>
      <name val="Sina"/>
      <family val="0"/>
    </font>
    <font>
      <b/>
      <sz val="7"/>
      <name val="Sina"/>
      <family val="0"/>
    </font>
    <font>
      <sz val="11"/>
      <name val="Mitra"/>
      <family val="0"/>
    </font>
    <font>
      <sz val="38.75"/>
      <name val="Arial"/>
      <family val="0"/>
    </font>
    <font>
      <sz val="28.5"/>
      <name val="Arial"/>
      <family val="0"/>
    </font>
    <font>
      <sz val="22.25"/>
      <name val="Arial"/>
      <family val="0"/>
    </font>
    <font>
      <sz val="16.75"/>
      <name val="Arial"/>
      <family val="0"/>
    </font>
    <font>
      <sz val="9"/>
      <name val="Arial"/>
      <family val="0"/>
    </font>
    <font>
      <sz val="15.5"/>
      <name val="B Bardiya"/>
      <family val="0"/>
    </font>
    <font>
      <b/>
      <sz val="11"/>
      <name val="Arial"/>
      <family val="2"/>
    </font>
    <font>
      <b/>
      <sz val="5.75"/>
      <name val="Arial"/>
      <family val="2"/>
    </font>
    <font>
      <sz val="17.5"/>
      <name val="B Bardiya"/>
      <family val="0"/>
    </font>
    <font>
      <b/>
      <sz val="12"/>
      <name val="B Bardiya"/>
      <family val="0"/>
    </font>
    <font>
      <b/>
      <sz val="11"/>
      <name val="B Nazanin"/>
      <family val="0"/>
    </font>
    <font>
      <sz val="11"/>
      <name val="B Nazanin"/>
      <family val="0"/>
    </font>
    <font>
      <b/>
      <sz val="10"/>
      <name val="B Jalal"/>
      <family val="0"/>
    </font>
    <font>
      <b/>
      <sz val="10"/>
      <name val="B Nazanin"/>
      <family val="0"/>
    </font>
    <font>
      <sz val="12"/>
      <name val="B Nazani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B Koodak"/>
      <family val="0"/>
    </font>
    <font>
      <sz val="10"/>
      <name val="B Jalal"/>
      <family val="0"/>
    </font>
    <font>
      <sz val="12"/>
      <name val="IPT.Mitra"/>
      <family val="0"/>
    </font>
    <font>
      <b/>
      <sz val="12"/>
      <name val="IPT.Mitra"/>
      <family val="0"/>
    </font>
    <font>
      <sz val="10"/>
      <name val="B Mitra"/>
      <family val="0"/>
    </font>
    <font>
      <sz val="11"/>
      <name val="B Mitra"/>
      <family val="0"/>
    </font>
    <font>
      <sz val="12.75"/>
      <name val="B Bardiya"/>
      <family val="0"/>
    </font>
    <font>
      <sz val="10"/>
      <name val="B Nazanin"/>
      <family val="0"/>
    </font>
    <font>
      <sz val="10"/>
      <name val="IPT.Nazanin.Outline"/>
      <family val="0"/>
    </font>
    <font>
      <sz val="10"/>
      <name val="Nazanin"/>
      <family val="0"/>
    </font>
    <font>
      <sz val="10.25"/>
      <name val="Arial"/>
      <family val="0"/>
    </font>
    <font>
      <sz val="12"/>
      <name val="IPT.Nazanin"/>
      <family val="0"/>
    </font>
    <font>
      <sz val="10"/>
      <name val="B Bardiya"/>
      <family val="0"/>
    </font>
    <font>
      <sz val="9"/>
      <name val="B Nazanin"/>
      <family val="0"/>
    </font>
    <font>
      <sz val="8"/>
      <name val="Arial (Arabic)"/>
      <family val="2"/>
    </font>
    <font>
      <sz val="11.25"/>
      <name val="B Mitra"/>
      <family val="0"/>
    </font>
    <font>
      <b/>
      <sz val="14.75"/>
      <name val="B Bardiya"/>
      <family val="0"/>
    </font>
    <font>
      <sz val="12"/>
      <name val="B Bardiya"/>
      <family val="0"/>
    </font>
    <font>
      <sz val="10"/>
      <name val="B Lotus"/>
      <family val="0"/>
    </font>
    <font>
      <sz val="11"/>
      <name val="B Bardiya"/>
      <family val="0"/>
    </font>
    <font>
      <sz val="11"/>
      <name val="IPT.Roya"/>
      <family val="0"/>
    </font>
    <font>
      <sz val="9"/>
      <name val="B Jalal"/>
      <family val="0"/>
    </font>
    <font>
      <sz val="9"/>
      <name val="B Bardiya"/>
      <family val="0"/>
    </font>
    <font>
      <b/>
      <sz val="9"/>
      <name val="B Nazanin"/>
      <family val="0"/>
    </font>
    <font>
      <b/>
      <sz val="11"/>
      <name val="IPT.Roya"/>
      <family val="0"/>
    </font>
    <font>
      <sz val="12"/>
      <name val="IPT.Roya"/>
      <family val="0"/>
    </font>
    <font>
      <sz val="26.25"/>
      <name val="Arial"/>
      <family val="0"/>
    </font>
    <font>
      <sz val="25"/>
      <name val="Arial"/>
      <family val="0"/>
    </font>
    <font>
      <sz val="14.75"/>
      <name val="B Bardiya"/>
      <family val="0"/>
    </font>
    <font>
      <b/>
      <sz val="12"/>
      <name val="B Jalal"/>
      <family val="0"/>
    </font>
    <font>
      <sz val="12"/>
      <name val="B Roya"/>
      <family val="0"/>
    </font>
    <font>
      <sz val="12"/>
      <name val="B Nazanin Outline"/>
      <family val="0"/>
    </font>
    <font>
      <sz val="13"/>
      <name val="Arial"/>
      <family val="0"/>
    </font>
    <font>
      <sz val="12"/>
      <color indexed="12"/>
      <name val="B Nazanin Outline"/>
      <family val="0"/>
    </font>
    <font>
      <sz val="10"/>
      <color indexed="12"/>
      <name val="B Nazanin Outline"/>
      <family val="0"/>
    </font>
    <font>
      <sz val="14"/>
      <name val="B Nazanin Outline"/>
      <family val="0"/>
    </font>
    <font>
      <sz val="10"/>
      <name val="B Shiraz"/>
      <family val="0"/>
    </font>
    <font>
      <sz val="11"/>
      <name val="B Jalal"/>
      <family val="0"/>
    </font>
    <font>
      <sz val="8"/>
      <name val="B Nazanin"/>
      <family val="0"/>
    </font>
    <font>
      <sz val="9"/>
      <name val="B Mitra"/>
      <family val="0"/>
    </font>
    <font>
      <b/>
      <sz val="9"/>
      <name val="IPT.Mitra"/>
      <family val="0"/>
    </font>
    <font>
      <sz val="9"/>
      <name val="IPT.Roya"/>
      <family val="0"/>
    </font>
    <font>
      <sz val="11"/>
      <color indexed="18"/>
      <name val="B Mitra"/>
      <family val="0"/>
    </font>
    <font>
      <sz val="11"/>
      <name val="Arial"/>
      <family val="0"/>
    </font>
    <font>
      <sz val="12"/>
      <name val="B Mitra"/>
      <family val="0"/>
    </font>
    <font>
      <sz val="11"/>
      <color indexed="12"/>
      <name val="B Nazanin Outline"/>
      <family val="0"/>
    </font>
    <font>
      <b/>
      <sz val="7"/>
      <color indexed="12"/>
      <name val="B Bardiya"/>
      <family val="0"/>
    </font>
    <font>
      <b/>
      <sz val="11"/>
      <name val="Lotus"/>
      <family val="0"/>
    </font>
    <font>
      <sz val="8.75"/>
      <name val="Arial"/>
      <family val="0"/>
    </font>
    <font>
      <sz val="14.25"/>
      <name val="B Mitra"/>
      <family val="0"/>
    </font>
    <font>
      <sz val="11.5"/>
      <name val="B Mitra"/>
      <family val="0"/>
    </font>
    <font>
      <sz val="15.5"/>
      <color indexed="8"/>
      <name val="B Bardiya"/>
      <family val="0"/>
    </font>
    <font>
      <b/>
      <sz val="10"/>
      <name val="B Mitra"/>
      <family val="0"/>
    </font>
    <font>
      <sz val="11.75"/>
      <name val="B Mitra"/>
      <family val="0"/>
    </font>
    <font>
      <sz val="11"/>
      <color indexed="16"/>
      <name val="B Mitra"/>
      <family val="0"/>
    </font>
    <font>
      <b/>
      <sz val="9"/>
      <color indexed="18"/>
      <name val="B Mitra"/>
      <family val="0"/>
    </font>
    <font>
      <sz val="11"/>
      <color indexed="60"/>
      <name val="B Mitra"/>
      <family val="0"/>
    </font>
    <font>
      <b/>
      <sz val="11"/>
      <name val="B Mitra"/>
      <family val="0"/>
    </font>
    <font>
      <sz val="11.75"/>
      <name val="B Nazanin"/>
      <family val="0"/>
    </font>
    <font>
      <sz val="14.25"/>
      <name val="B Bardiya"/>
      <family val="0"/>
    </font>
    <font>
      <sz val="7.75"/>
      <name val="B Mitra"/>
      <family val="0"/>
    </font>
    <font>
      <sz val="7"/>
      <name val="B Mitra"/>
      <family val="0"/>
    </font>
    <font>
      <sz val="14.5"/>
      <name val="B Bardiya"/>
      <family val="0"/>
    </font>
    <font>
      <sz val="9.75"/>
      <name val="B Mitra"/>
      <family val="0"/>
    </font>
    <font>
      <sz val="5"/>
      <name val="Mitra"/>
      <family val="0"/>
    </font>
    <font>
      <sz val="11"/>
      <color indexed="62"/>
      <name val="B Mitra"/>
      <family val="0"/>
    </font>
    <font>
      <sz val="18"/>
      <name val="B Farnaz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34"/>
        <bgColor indexed="26"/>
      </patternFill>
    </fill>
    <fill>
      <patternFill patternType="lightGray">
        <fgColor indexed="41"/>
        <b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42"/>
        <bgColor indexed="9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readingOrder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left"/>
    </xf>
    <xf numFmtId="0" fontId="5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94" fontId="15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94" fontId="3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31" fillId="0" borderId="4" xfId="0" applyFont="1" applyFill="1" applyBorder="1" applyAlignment="1">
      <alignment vertical="center"/>
    </xf>
    <xf numFmtId="0" fontId="44" fillId="0" borderId="4" xfId="0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94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"/>
    </xf>
    <xf numFmtId="2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vertical="center"/>
    </xf>
    <xf numFmtId="4" fontId="57" fillId="0" borderId="0" xfId="0" applyNumberFormat="1" applyFont="1" applyFill="1" applyBorder="1" applyAlignment="1" quotePrefix="1">
      <alignment horizontal="center" vertical="center"/>
    </xf>
    <xf numFmtId="3" fontId="5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readingOrder="1"/>
    </xf>
    <xf numFmtId="0" fontId="31" fillId="0" borderId="5" xfId="0" applyFont="1" applyFill="1" applyBorder="1" applyAlignment="1">
      <alignment vertical="center"/>
    </xf>
    <xf numFmtId="194" fontId="48" fillId="0" borderId="0" xfId="0" applyNumberFormat="1" applyFont="1" applyFill="1" applyBorder="1" applyAlignment="1">
      <alignment horizontal="center" vertical="center"/>
    </xf>
    <xf numFmtId="194" fontId="48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0" fontId="38" fillId="0" borderId="0" xfId="0" applyFont="1" applyFill="1" applyBorder="1" applyAlignment="1">
      <alignment horizontal="center" vertical="center"/>
    </xf>
    <xf numFmtId="194" fontId="1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194" fontId="0" fillId="0" borderId="0" xfId="0" applyNumberFormat="1" applyFill="1" applyBorder="1" applyAlignment="1">
      <alignment/>
    </xf>
    <xf numFmtId="0" fontId="32" fillId="0" borderId="0" xfId="0" applyFont="1" applyBorder="1" applyAlignment="1">
      <alignment/>
    </xf>
    <xf numFmtId="194" fontId="32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3" fontId="15" fillId="0" borderId="0" xfId="0" applyNumberFormat="1" applyFont="1" applyBorder="1" applyAlignment="1" quotePrefix="1">
      <alignment horizontal="center" vertical="center"/>
    </xf>
    <xf numFmtId="194" fontId="15" fillId="0" borderId="0" xfId="0" applyNumberFormat="1" applyFont="1" applyBorder="1" applyAlignment="1" quotePrefix="1">
      <alignment horizontal="center" vertical="center"/>
    </xf>
    <xf numFmtId="3" fontId="15" fillId="0" borderId="0" xfId="0" applyNumberFormat="1" applyFont="1" applyBorder="1" applyAlignment="1" quotePrefix="1">
      <alignment horizontal="center"/>
    </xf>
    <xf numFmtId="194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Fill="1" applyBorder="1" applyAlignment="1" quotePrefix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 quotePrefix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195" fontId="57" fillId="0" borderId="0" xfId="0" applyNumberFormat="1" applyFont="1" applyFill="1" applyBorder="1" applyAlignment="1">
      <alignment horizontal="center" vertical="center" readingOrder="2"/>
    </xf>
    <xf numFmtId="0" fontId="41" fillId="0" borderId="0" xfId="0" applyFont="1" applyFill="1" applyBorder="1" applyAlignment="1">
      <alignment horizontal="center" vertical="center" readingOrder="2"/>
    </xf>
    <xf numFmtId="0" fontId="57" fillId="0" borderId="0" xfId="0" applyFont="1" applyFill="1" applyBorder="1" applyAlignment="1">
      <alignment horizontal="center" vertical="center" readingOrder="2"/>
    </xf>
    <xf numFmtId="49" fontId="41" fillId="0" borderId="0" xfId="0" applyNumberFormat="1" applyFont="1" applyFill="1" applyBorder="1" applyAlignment="1">
      <alignment horizontal="center" vertical="center" readingOrder="2"/>
    </xf>
    <xf numFmtId="195" fontId="61" fillId="0" borderId="0" xfId="0" applyNumberFormat="1" applyFont="1" applyFill="1" applyBorder="1" applyAlignment="1">
      <alignment horizontal="center" vertical="center" readingOrder="2"/>
    </xf>
    <xf numFmtId="0" fontId="2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94" fontId="15" fillId="0" borderId="0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 indent="1"/>
    </xf>
    <xf numFmtId="4" fontId="3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center" vertical="center" readingOrder="2"/>
    </xf>
    <xf numFmtId="0" fontId="44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 readingOrder="2"/>
    </xf>
    <xf numFmtId="3" fontId="39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94" fontId="1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94" fontId="44" fillId="0" borderId="0" xfId="0" applyNumberFormat="1" applyFont="1" applyFill="1" applyBorder="1" applyAlignment="1">
      <alignment horizontal="center" vertical="center" readingOrder="2"/>
    </xf>
    <xf numFmtId="0" fontId="38" fillId="0" borderId="0" xfId="0" applyFont="1" applyFill="1" applyBorder="1" applyAlignment="1">
      <alignment horizontal="center" vertical="center" readingOrder="2"/>
    </xf>
    <xf numFmtId="0" fontId="4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readingOrder="2"/>
    </xf>
    <xf numFmtId="0" fontId="46" fillId="0" borderId="0" xfId="0" applyFont="1" applyFill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 quotePrefix="1">
      <alignment horizontal="center"/>
    </xf>
    <xf numFmtId="0" fontId="31" fillId="2" borderId="4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44" fillId="2" borderId="5" xfId="0" applyFont="1" applyFill="1" applyBorder="1" applyAlignment="1">
      <alignment vertical="center"/>
    </xf>
    <xf numFmtId="0" fontId="69" fillId="0" borderId="0" xfId="0" applyFont="1" applyFill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4" fontId="62" fillId="0" borderId="0" xfId="0" applyNumberFormat="1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2" fillId="0" borderId="0" xfId="0" applyFont="1" applyFill="1" applyBorder="1" applyAlignment="1">
      <alignment horizontal="center" vertical="center" readingOrder="2"/>
    </xf>
    <xf numFmtId="0" fontId="44" fillId="2" borderId="4" xfId="0" applyFont="1" applyFill="1" applyBorder="1" applyAlignment="1">
      <alignment vertical="center"/>
    </xf>
    <xf numFmtId="0" fontId="44" fillId="0" borderId="4" xfId="0" applyFont="1" applyFill="1" applyBorder="1" applyAlignment="1">
      <alignment horizontal="right" vertical="center" indent="2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1" xfId="0" applyFill="1" applyBorder="1" applyAlignment="1">
      <alignment/>
    </xf>
    <xf numFmtId="0" fontId="44" fillId="3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1" xfId="0" applyFill="1" applyBorder="1" applyAlignment="1">
      <alignment/>
    </xf>
    <xf numFmtId="2" fontId="48" fillId="0" borderId="0" xfId="0" applyNumberFormat="1" applyFont="1" applyFill="1" applyBorder="1" applyAlignment="1">
      <alignment horizontal="center" vertical="center" readingOrder="1"/>
    </xf>
    <xf numFmtId="2" fontId="0" fillId="0" borderId="0" xfId="0" applyNumberFormat="1" applyFill="1" applyBorder="1" applyAlignment="1">
      <alignment horizontal="center" vertical="center" readingOrder="1"/>
    </xf>
    <xf numFmtId="2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3" fillId="5" borderId="0" xfId="0" applyNumberFormat="1" applyFont="1" applyFill="1" applyAlignment="1">
      <alignment/>
    </xf>
    <xf numFmtId="2" fontId="10" fillId="5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3" fillId="0" borderId="0" xfId="17" applyNumberFormat="1" applyFont="1" applyFill="1" applyAlignment="1">
      <alignment horizontal="right" readingOrder="2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readingOrder="1"/>
    </xf>
    <xf numFmtId="2" fontId="5" fillId="0" borderId="0" xfId="0" applyNumberFormat="1" applyFont="1" applyFill="1" applyBorder="1" applyAlignment="1">
      <alignment horizontal="center" readingOrder="1"/>
    </xf>
    <xf numFmtId="0" fontId="0" fillId="0" borderId="0" xfId="0" applyAlignment="1">
      <alignment readingOrder="1"/>
    </xf>
    <xf numFmtId="0" fontId="76" fillId="0" borderId="4" xfId="0" applyFont="1" applyFill="1" applyBorder="1" applyAlignment="1">
      <alignment horizontal="center" vertical="center"/>
    </xf>
    <xf numFmtId="0" fontId="76" fillId="6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readingOrder="1"/>
    </xf>
    <xf numFmtId="0" fontId="5" fillId="0" borderId="3" xfId="0" applyFont="1" applyBorder="1" applyAlignment="1">
      <alignment/>
    </xf>
    <xf numFmtId="0" fontId="38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right" vertical="center" indent="1"/>
    </xf>
    <xf numFmtId="3" fontId="57" fillId="0" borderId="3" xfId="0" applyNumberFormat="1" applyFont="1" applyFill="1" applyBorder="1" applyAlignment="1">
      <alignment horizontal="center" vertical="center" readingOrder="2"/>
    </xf>
    <xf numFmtId="3" fontId="57" fillId="0" borderId="3" xfId="0" applyNumberFormat="1" applyFont="1" applyFill="1" applyBorder="1" applyAlignment="1" quotePrefix="1">
      <alignment horizontal="center" vertical="center" readingOrder="2"/>
    </xf>
    <xf numFmtId="4" fontId="57" fillId="0" borderId="3" xfId="0" applyNumberFormat="1" applyFont="1" applyFill="1" applyBorder="1" applyAlignment="1" quotePrefix="1">
      <alignment horizontal="center" vertical="center" readingOrder="2"/>
    </xf>
    <xf numFmtId="194" fontId="57" fillId="0" borderId="3" xfId="0" applyNumberFormat="1" applyFont="1" applyFill="1" applyBorder="1" applyAlignment="1" quotePrefix="1">
      <alignment horizontal="center" vertical="center" readingOrder="2"/>
    </xf>
    <xf numFmtId="0" fontId="33" fillId="0" borderId="3" xfId="0" applyFont="1" applyFill="1" applyBorder="1" applyAlignment="1">
      <alignment horizontal="center" vertical="center"/>
    </xf>
    <xf numFmtId="3" fontId="61" fillId="0" borderId="3" xfId="0" applyNumberFormat="1" applyFont="1" applyFill="1" applyBorder="1" applyAlignment="1">
      <alignment horizontal="center" vertical="center" readingOrder="2"/>
    </xf>
    <xf numFmtId="194" fontId="61" fillId="0" borderId="3" xfId="0" applyNumberFormat="1" applyFont="1" applyFill="1" applyBorder="1" applyAlignment="1">
      <alignment horizontal="center" vertical="center" readingOrder="2"/>
    </xf>
    <xf numFmtId="0" fontId="10" fillId="0" borderId="3" xfId="0" applyFont="1" applyFill="1" applyBorder="1" applyAlignment="1">
      <alignment horizontal="center" vertical="center" readingOrder="2"/>
    </xf>
    <xf numFmtId="0" fontId="62" fillId="0" borderId="3" xfId="0" applyFont="1" applyFill="1" applyBorder="1" applyAlignment="1">
      <alignment horizontal="center" vertical="center" readingOrder="2"/>
    </xf>
    <xf numFmtId="0" fontId="62" fillId="0" borderId="3" xfId="0" applyFont="1" applyFill="1" applyBorder="1" applyAlignment="1" quotePrefix="1">
      <alignment horizontal="center" vertical="center" readingOrder="2"/>
    </xf>
    <xf numFmtId="3" fontId="42" fillId="2" borderId="4" xfId="0" applyNumberFormat="1" applyFont="1" applyFill="1" applyBorder="1" applyAlignment="1">
      <alignment horizontal="center" vertical="center" readingOrder="2"/>
    </xf>
    <xf numFmtId="3" fontId="42" fillId="0" borderId="4" xfId="0" applyNumberFormat="1" applyFont="1" applyFill="1" applyBorder="1" applyAlignment="1">
      <alignment horizontal="center" vertical="center" readingOrder="2"/>
    </xf>
    <xf numFmtId="0" fontId="50" fillId="0" borderId="4" xfId="0" applyFont="1" applyFill="1" applyBorder="1" applyAlignment="1">
      <alignment horizontal="center" vertical="center" readingOrder="1"/>
    </xf>
    <xf numFmtId="2" fontId="42" fillId="0" borderId="4" xfId="0" applyNumberFormat="1" applyFont="1" applyFill="1" applyBorder="1" applyAlignment="1">
      <alignment horizontal="center" vertical="center" readingOrder="2"/>
    </xf>
    <xf numFmtId="0" fontId="42" fillId="0" borderId="4" xfId="0" applyFont="1" applyFill="1" applyBorder="1" applyAlignment="1">
      <alignment horizontal="center" vertical="center" readingOrder="2"/>
    </xf>
    <xf numFmtId="0" fontId="42" fillId="6" borderId="4" xfId="0" applyFont="1" applyFill="1" applyBorder="1" applyAlignment="1">
      <alignment horizontal="center" vertical="center" readingOrder="2"/>
    </xf>
    <xf numFmtId="3" fontId="42" fillId="6" borderId="4" xfId="0" applyNumberFormat="1" applyFont="1" applyFill="1" applyBorder="1" applyAlignment="1">
      <alignment horizontal="center" vertical="center" readingOrder="2"/>
    </xf>
    <xf numFmtId="2" fontId="42" fillId="6" borderId="4" xfId="0" applyNumberFormat="1" applyFont="1" applyFill="1" applyBorder="1" applyAlignment="1">
      <alignment horizontal="center" vertical="center" readingOrder="2"/>
    </xf>
    <xf numFmtId="0" fontId="42" fillId="2" borderId="4" xfId="0" applyFont="1" applyFill="1" applyBorder="1" applyAlignment="1">
      <alignment horizontal="center" vertical="center" readingOrder="2"/>
    </xf>
    <xf numFmtId="0" fontId="32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readingOrder="2"/>
    </xf>
    <xf numFmtId="0" fontId="31" fillId="0" borderId="4" xfId="0" applyFont="1" applyFill="1" applyBorder="1" applyAlignment="1">
      <alignment horizontal="right" vertical="center"/>
    </xf>
    <xf numFmtId="4" fontId="31" fillId="0" borderId="4" xfId="0" applyNumberFormat="1" applyFont="1" applyFill="1" applyBorder="1" applyAlignment="1">
      <alignment horizontal="center" vertical="center" readingOrder="1"/>
    </xf>
    <xf numFmtId="2" fontId="31" fillId="0" borderId="4" xfId="0" applyNumberFormat="1" applyFont="1" applyFill="1" applyBorder="1" applyAlignment="1">
      <alignment horizontal="center" vertical="center" readingOrder="1"/>
    </xf>
    <xf numFmtId="1" fontId="31" fillId="0" borderId="4" xfId="0" applyNumberFormat="1" applyFont="1" applyFill="1" applyBorder="1" applyAlignment="1">
      <alignment horizontal="center" vertical="center" readingOrder="1"/>
    </xf>
    <xf numFmtId="0" fontId="31" fillId="0" borderId="4" xfId="0" applyFont="1" applyFill="1" applyBorder="1" applyAlignment="1">
      <alignment horizontal="center" vertical="center" readingOrder="1"/>
    </xf>
    <xf numFmtId="0" fontId="31" fillId="6" borderId="4" xfId="0" applyFont="1" applyFill="1" applyBorder="1" applyAlignment="1">
      <alignment horizontal="center" vertical="center" readingOrder="2"/>
    </xf>
    <xf numFmtId="0" fontId="31" fillId="6" borderId="4" xfId="0" applyFont="1" applyFill="1" applyBorder="1" applyAlignment="1">
      <alignment horizontal="right" vertical="center"/>
    </xf>
    <xf numFmtId="4" fontId="31" fillId="6" borderId="4" xfId="0" applyNumberFormat="1" applyFont="1" applyFill="1" applyBorder="1" applyAlignment="1">
      <alignment horizontal="center" vertical="center" readingOrder="1"/>
    </xf>
    <xf numFmtId="2" fontId="31" fillId="6" borderId="4" xfId="0" applyNumberFormat="1" applyFont="1" applyFill="1" applyBorder="1" applyAlignment="1">
      <alignment horizontal="center" vertical="center" readingOrder="1"/>
    </xf>
    <xf numFmtId="1" fontId="31" fillId="6" borderId="4" xfId="0" applyNumberFormat="1" applyFont="1" applyFill="1" applyBorder="1" applyAlignment="1" quotePrefix="1">
      <alignment horizontal="center" vertical="center" readingOrder="1"/>
    </xf>
    <xf numFmtId="1" fontId="31" fillId="6" borderId="4" xfId="0" applyNumberFormat="1" applyFont="1" applyFill="1" applyBorder="1" applyAlignment="1">
      <alignment horizontal="center" vertical="center" readingOrder="1"/>
    </xf>
    <xf numFmtId="0" fontId="31" fillId="6" borderId="4" xfId="0" applyFont="1" applyFill="1" applyBorder="1" applyAlignment="1">
      <alignment horizontal="center" vertical="center" readingOrder="1"/>
    </xf>
    <xf numFmtId="1" fontId="31" fillId="0" borderId="4" xfId="0" applyNumberFormat="1" applyFont="1" applyFill="1" applyBorder="1" applyAlignment="1" quotePrefix="1">
      <alignment horizontal="center" vertical="center" readingOrder="1"/>
    </xf>
    <xf numFmtId="0" fontId="31" fillId="4" borderId="4" xfId="0" applyFont="1" applyFill="1" applyBorder="1" applyAlignment="1">
      <alignment horizontal="center" vertical="center" readingOrder="2"/>
    </xf>
    <xf numFmtId="0" fontId="31" fillId="4" borderId="4" xfId="0" applyFont="1" applyFill="1" applyBorder="1" applyAlignment="1">
      <alignment horizontal="right" vertical="center"/>
    </xf>
    <xf numFmtId="4" fontId="31" fillId="4" borderId="4" xfId="0" applyNumberFormat="1" applyFont="1" applyFill="1" applyBorder="1" applyAlignment="1">
      <alignment horizontal="center" vertical="center" readingOrder="1"/>
    </xf>
    <xf numFmtId="2" fontId="31" fillId="4" borderId="4" xfId="0" applyNumberFormat="1" applyFont="1" applyFill="1" applyBorder="1" applyAlignment="1">
      <alignment horizontal="center" vertical="center" readingOrder="1"/>
    </xf>
    <xf numFmtId="0" fontId="31" fillId="4" borderId="4" xfId="0" applyFont="1" applyFill="1" applyBorder="1" applyAlignment="1">
      <alignment horizontal="center" vertical="center" readingOrder="1"/>
    </xf>
    <xf numFmtId="1" fontId="31" fillId="4" borderId="4" xfId="0" applyNumberFormat="1" applyFont="1" applyFill="1" applyBorder="1" applyAlignment="1">
      <alignment horizontal="center" vertical="center" readingOrder="1"/>
    </xf>
    <xf numFmtId="49" fontId="31" fillId="6" borderId="4" xfId="0" applyNumberFormat="1" applyFont="1" applyFill="1" applyBorder="1" applyAlignment="1">
      <alignment horizontal="center" vertical="center" readingOrder="1"/>
    </xf>
    <xf numFmtId="4" fontId="31" fillId="2" borderId="4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1" fontId="31" fillId="2" borderId="4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right" vertical="center" readingOrder="2"/>
    </xf>
    <xf numFmtId="0" fontId="31" fillId="6" borderId="4" xfId="0" applyFont="1" applyFill="1" applyBorder="1" applyAlignment="1">
      <alignment horizontal="right" vertical="center" readingOrder="2"/>
    </xf>
    <xf numFmtId="4" fontId="31" fillId="0" borderId="4" xfId="0" applyNumberFormat="1" applyFont="1" applyFill="1" applyBorder="1" applyAlignment="1">
      <alignment horizontal="center" vertical="center" readingOrder="2"/>
    </xf>
    <xf numFmtId="194" fontId="31" fillId="0" borderId="4" xfId="0" applyNumberFormat="1" applyFont="1" applyFill="1" applyBorder="1" applyAlignment="1">
      <alignment horizontal="center" vertical="center" readingOrder="2"/>
    </xf>
    <xf numFmtId="3" fontId="31" fillId="0" borderId="4" xfId="0" applyNumberFormat="1" applyFont="1" applyFill="1" applyBorder="1" applyAlignment="1">
      <alignment horizontal="center" vertical="center" readingOrder="2"/>
    </xf>
    <xf numFmtId="4" fontId="31" fillId="6" borderId="4" xfId="0" applyNumberFormat="1" applyFont="1" applyFill="1" applyBorder="1" applyAlignment="1">
      <alignment horizontal="center" vertical="center" readingOrder="2"/>
    </xf>
    <xf numFmtId="194" fontId="31" fillId="6" borderId="4" xfId="0" applyNumberFormat="1" applyFont="1" applyFill="1" applyBorder="1" applyAlignment="1">
      <alignment horizontal="center" vertical="center" readingOrder="2"/>
    </xf>
    <xf numFmtId="3" fontId="31" fillId="6" borderId="4" xfId="0" applyNumberFormat="1" applyFont="1" applyFill="1" applyBorder="1" applyAlignment="1">
      <alignment horizontal="center" vertical="center" readingOrder="2"/>
    </xf>
    <xf numFmtId="0" fontId="31" fillId="0" borderId="4" xfId="0" applyFont="1" applyBorder="1" applyAlignment="1">
      <alignment horizontal="center" vertical="center" readingOrder="2"/>
    </xf>
    <xf numFmtId="4" fontId="31" fillId="2" borderId="4" xfId="0" applyNumberFormat="1" applyFont="1" applyFill="1" applyBorder="1" applyAlignment="1">
      <alignment horizontal="center" vertical="center" readingOrder="2"/>
    </xf>
    <xf numFmtId="3" fontId="31" fillId="2" borderId="4" xfId="0" applyNumberFormat="1" applyFont="1" applyFill="1" applyBorder="1" applyAlignment="1">
      <alignment horizontal="center" vertical="center" readingOrder="2"/>
    </xf>
    <xf numFmtId="4" fontId="31" fillId="2" borderId="4" xfId="0" applyNumberFormat="1" applyFont="1" applyFill="1" applyBorder="1" applyAlignment="1">
      <alignment horizontal="center" vertical="center" readingOrder="1"/>
    </xf>
    <xf numFmtId="0" fontId="49" fillId="2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3" fontId="31" fillId="2" borderId="4" xfId="0" applyNumberFormat="1" applyFont="1" applyFill="1" applyBorder="1" applyAlignment="1">
      <alignment horizontal="center" vertical="center" readingOrder="1"/>
    </xf>
    <xf numFmtId="3" fontId="31" fillId="0" borderId="4" xfId="0" applyNumberFormat="1" applyFont="1" applyFill="1" applyBorder="1" applyAlignment="1">
      <alignment horizontal="center" vertical="center" readingOrder="1"/>
    </xf>
    <xf numFmtId="4" fontId="5" fillId="0" borderId="0" xfId="0" applyNumberFormat="1" applyFont="1" applyFill="1" applyAlignment="1">
      <alignment horizontal="center" vertical="center"/>
    </xf>
    <xf numFmtId="194" fontId="39" fillId="0" borderId="0" xfId="0" applyNumberFormat="1" applyFont="1" applyFill="1" applyBorder="1" applyAlignment="1">
      <alignment horizontal="center" vertical="center"/>
    </xf>
    <xf numFmtId="194" fontId="40" fillId="0" borderId="0" xfId="0" applyNumberFormat="1" applyFont="1" applyFill="1" applyBorder="1" applyAlignment="1">
      <alignment horizontal="center" vertical="center"/>
    </xf>
    <xf numFmtId="195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194" fontId="34" fillId="0" borderId="0" xfId="0" applyNumberFormat="1" applyFont="1" applyFill="1" applyBorder="1" applyAlignment="1">
      <alignment horizontal="center" readingOrder="2"/>
    </xf>
    <xf numFmtId="0" fontId="0" fillId="0" borderId="0" xfId="0" applyFill="1" applyBorder="1" applyAlignment="1">
      <alignment horizontal="center" vertical="center" readingOrder="2"/>
    </xf>
    <xf numFmtId="194" fontId="39" fillId="0" borderId="0" xfId="0" applyNumberFormat="1" applyFont="1" applyFill="1" applyBorder="1" applyAlignment="1">
      <alignment horizontal="center" vertical="center" readingOrder="2"/>
    </xf>
    <xf numFmtId="2" fontId="39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 vertical="center"/>
    </xf>
    <xf numFmtId="194" fontId="40" fillId="0" borderId="0" xfId="0" applyNumberFormat="1" applyFont="1" applyFill="1" applyBorder="1" applyAlignment="1">
      <alignment horizontal="center" vertical="center"/>
    </xf>
    <xf numFmtId="195" fontId="40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readingOrder="2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textRotation="90"/>
    </xf>
    <xf numFmtId="49" fontId="38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readingOrder="2"/>
    </xf>
    <xf numFmtId="2" fontId="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194" fontId="34" fillId="0" borderId="0" xfId="0" applyNumberFormat="1" applyFont="1" applyFill="1" applyBorder="1" applyAlignment="1">
      <alignment horizontal="center" vertical="center" readingOrder="2"/>
    </xf>
    <xf numFmtId="3" fontId="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194" fontId="31" fillId="0" borderId="4" xfId="0" applyNumberFormat="1" applyFont="1" applyFill="1" applyBorder="1" applyAlignment="1">
      <alignment horizontal="center" vertical="center" readingOrder="1"/>
    </xf>
    <xf numFmtId="195" fontId="31" fillId="0" borderId="4" xfId="0" applyNumberFormat="1" applyFont="1" applyFill="1" applyBorder="1" applyAlignment="1">
      <alignment horizontal="center" vertical="center" readingOrder="1"/>
    </xf>
    <xf numFmtId="194" fontId="31" fillId="6" borderId="4" xfId="0" applyNumberFormat="1" applyFont="1" applyFill="1" applyBorder="1" applyAlignment="1">
      <alignment horizontal="center" vertical="center" readingOrder="1"/>
    </xf>
    <xf numFmtId="0" fontId="31" fillId="0" borderId="4" xfId="0" applyFont="1" applyBorder="1" applyAlignment="1">
      <alignment horizontal="center" vertical="center" readingOrder="1"/>
    </xf>
    <xf numFmtId="196" fontId="38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indent="1"/>
    </xf>
    <xf numFmtId="194" fontId="57" fillId="0" borderId="0" xfId="0" applyNumberFormat="1" applyFont="1" applyFill="1" applyBorder="1" applyAlignment="1">
      <alignment horizontal="center" vertical="center"/>
    </xf>
    <xf numFmtId="195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 indent="3"/>
    </xf>
    <xf numFmtId="195" fontId="57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/>
    </xf>
    <xf numFmtId="196" fontId="34" fillId="0" borderId="0" xfId="0" applyNumberFormat="1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/>
    </xf>
    <xf numFmtId="207" fontId="34" fillId="0" borderId="0" xfId="0" applyNumberFormat="1" applyFont="1" applyFill="1" applyBorder="1" applyAlignment="1">
      <alignment horizontal="center"/>
    </xf>
    <xf numFmtId="195" fontId="31" fillId="2" borderId="4" xfId="0" applyNumberFormat="1" applyFont="1" applyFill="1" applyBorder="1" applyAlignment="1">
      <alignment horizontal="center" vertical="center" readingOrder="1"/>
    </xf>
    <xf numFmtId="1" fontId="31" fillId="2" borderId="4" xfId="0" applyNumberFormat="1" applyFont="1" applyFill="1" applyBorder="1" applyAlignment="1">
      <alignment horizontal="center" vertical="center" readingOrder="1"/>
    </xf>
    <xf numFmtId="194" fontId="31" fillId="2" borderId="4" xfId="0" applyNumberFormat="1" applyFont="1" applyFill="1" applyBorder="1" applyAlignment="1">
      <alignment horizontal="center" vertical="center" readingOrder="1"/>
    </xf>
    <xf numFmtId="0" fontId="31" fillId="2" borderId="5" xfId="0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right" vertical="center"/>
    </xf>
    <xf numFmtId="0" fontId="80" fillId="0" borderId="5" xfId="0" applyFont="1" applyFill="1" applyBorder="1" applyAlignment="1">
      <alignment/>
    </xf>
    <xf numFmtId="0" fontId="31" fillId="0" borderId="4" xfId="0" applyFont="1" applyFill="1" applyBorder="1" applyAlignment="1">
      <alignment horizontal="right" vertical="center" indent="1"/>
    </xf>
    <xf numFmtId="0" fontId="31" fillId="2" borderId="4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94" fontId="62" fillId="0" borderId="0" xfId="0" applyNumberFormat="1" applyFont="1" applyFill="1" applyBorder="1" applyAlignment="1">
      <alignment horizontal="center" vertical="center" readingOrder="2"/>
    </xf>
    <xf numFmtId="194" fontId="62" fillId="0" borderId="0" xfId="0" applyNumberFormat="1" applyFont="1" applyFill="1" applyBorder="1" applyAlignment="1">
      <alignment horizontal="center" vertical="center" readingOrder="2"/>
    </xf>
    <xf numFmtId="0" fontId="0" fillId="0" borderId="0" xfId="0" applyNumberFormat="1" applyFill="1" applyAlignment="1">
      <alignment/>
    </xf>
    <xf numFmtId="199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2" fillId="2" borderId="4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/>
    </xf>
    <xf numFmtId="0" fontId="56" fillId="0" borderId="4" xfId="0" applyFont="1" applyFill="1" applyBorder="1" applyAlignment="1">
      <alignment horizontal="right" vertical="center"/>
    </xf>
    <xf numFmtId="3" fontId="42" fillId="2" borderId="4" xfId="0" applyNumberFormat="1" applyFont="1" applyFill="1" applyBorder="1" applyAlignment="1" quotePrefix="1">
      <alignment horizontal="center" vertical="center" readingOrder="2"/>
    </xf>
    <xf numFmtId="1" fontId="42" fillId="2" borderId="4" xfId="0" applyNumberFormat="1" applyFont="1" applyFill="1" applyBorder="1" applyAlignment="1" quotePrefix="1">
      <alignment horizontal="center" vertical="center" readingOrder="2"/>
    </xf>
    <xf numFmtId="4" fontId="42" fillId="2" borderId="4" xfId="0" applyNumberFormat="1" applyFont="1" applyFill="1" applyBorder="1" applyAlignment="1" quotePrefix="1">
      <alignment horizontal="center" vertical="center" readingOrder="2"/>
    </xf>
    <xf numFmtId="3" fontId="42" fillId="0" borderId="4" xfId="0" applyNumberFormat="1" applyFont="1" applyFill="1" applyBorder="1" applyAlignment="1" quotePrefix="1">
      <alignment horizontal="center" vertical="center" readingOrder="2"/>
    </xf>
    <xf numFmtId="1" fontId="42" fillId="0" borderId="4" xfId="0" applyNumberFormat="1" applyFont="1" applyFill="1" applyBorder="1" applyAlignment="1" quotePrefix="1">
      <alignment horizontal="center" vertical="center" readingOrder="2"/>
    </xf>
    <xf numFmtId="4" fontId="42" fillId="0" borderId="4" xfId="0" applyNumberFormat="1" applyFont="1" applyFill="1" applyBorder="1" applyAlignment="1" quotePrefix="1">
      <alignment horizontal="center" vertical="center" readingOrder="2"/>
    </xf>
    <xf numFmtId="194" fontId="42" fillId="0" borderId="4" xfId="0" applyNumberFormat="1" applyFont="1" applyFill="1" applyBorder="1" applyAlignment="1" quotePrefix="1">
      <alignment horizontal="center" vertical="center" readingOrder="2"/>
    </xf>
    <xf numFmtId="1" fontId="42" fillId="0" borderId="4" xfId="0" applyNumberFormat="1" applyFont="1" applyFill="1" applyBorder="1" applyAlignment="1">
      <alignment horizontal="center" vertical="center" readingOrder="2"/>
    </xf>
    <xf numFmtId="194" fontId="42" fillId="2" borderId="4" xfId="0" applyNumberFormat="1" applyFont="1" applyFill="1" applyBorder="1" applyAlignment="1" quotePrefix="1">
      <alignment horizontal="center" vertical="center" readingOrder="2"/>
    </xf>
    <xf numFmtId="4" fontId="31" fillId="0" borderId="4" xfId="0" applyNumberFormat="1" applyFont="1" applyFill="1" applyBorder="1" applyAlignment="1">
      <alignment horizontal="right" vertical="center"/>
    </xf>
    <xf numFmtId="4" fontId="84" fillId="0" borderId="4" xfId="0" applyNumberFormat="1" applyFont="1" applyFill="1" applyBorder="1" applyAlignment="1">
      <alignment vertical="center"/>
    </xf>
    <xf numFmtId="4" fontId="31" fillId="2" borderId="5" xfId="0" applyNumberFormat="1" applyFont="1" applyFill="1" applyBorder="1" applyAlignment="1">
      <alignment horizontal="right" vertical="center"/>
    </xf>
    <xf numFmtId="4" fontId="84" fillId="2" borderId="13" xfId="0" applyNumberFormat="1" applyFont="1" applyFill="1" applyBorder="1" applyAlignment="1">
      <alignment vertical="center"/>
    </xf>
    <xf numFmtId="4" fontId="31" fillId="0" borderId="5" xfId="0" applyNumberFormat="1" applyFont="1" applyFill="1" applyBorder="1" applyAlignment="1">
      <alignment horizontal="center" vertical="center"/>
    </xf>
    <xf numFmtId="4" fontId="56" fillId="0" borderId="13" xfId="0" applyNumberFormat="1" applyFont="1" applyFill="1" applyBorder="1" applyAlignment="1">
      <alignment horizontal="right" vertical="center" indent="1"/>
    </xf>
    <xf numFmtId="4" fontId="56" fillId="2" borderId="5" xfId="0" applyNumberFormat="1" applyFont="1" applyFill="1" applyBorder="1" applyAlignment="1">
      <alignment horizontal="center" vertical="center"/>
    </xf>
    <xf numFmtId="4" fontId="56" fillId="0" borderId="5" xfId="0" applyNumberFormat="1" applyFont="1" applyFill="1" applyBorder="1" applyAlignment="1">
      <alignment horizontal="center" vertical="center"/>
    </xf>
    <xf numFmtId="4" fontId="31" fillId="0" borderId="5" xfId="0" applyNumberFormat="1" applyFont="1" applyFill="1" applyBorder="1" applyAlignment="1">
      <alignment horizontal="right" vertical="center"/>
    </xf>
    <xf numFmtId="4" fontId="31" fillId="2" borderId="4" xfId="0" applyNumberFormat="1" applyFont="1" applyFill="1" applyBorder="1" applyAlignment="1">
      <alignment horizontal="right" vertical="center"/>
    </xf>
    <xf numFmtId="4" fontId="31" fillId="2" borderId="5" xfId="0" applyNumberFormat="1" applyFont="1" applyFill="1" applyBorder="1" applyAlignment="1">
      <alignment horizontal="center" vertical="center"/>
    </xf>
    <xf numFmtId="4" fontId="31" fillId="2" borderId="4" xfId="0" applyNumberFormat="1" applyFont="1" applyFill="1" applyBorder="1" applyAlignment="1">
      <alignment vertical="center"/>
    </xf>
    <xf numFmtId="4" fontId="84" fillId="2" borderId="4" xfId="0" applyNumberFormat="1" applyFont="1" applyFill="1" applyBorder="1" applyAlignment="1">
      <alignment vertical="center"/>
    </xf>
    <xf numFmtId="4" fontId="31" fillId="0" borderId="4" xfId="0" applyNumberFormat="1" applyFont="1" applyFill="1" applyBorder="1" applyAlignment="1">
      <alignment vertical="center"/>
    </xf>
    <xf numFmtId="4" fontId="49" fillId="2" borderId="13" xfId="0" applyNumberFormat="1" applyFont="1" applyFill="1" applyBorder="1" applyAlignment="1">
      <alignment horizontal="right" vertical="center"/>
    </xf>
    <xf numFmtId="4" fontId="49" fillId="0" borderId="13" xfId="0" applyNumberFormat="1" applyFont="1" applyFill="1" applyBorder="1" applyAlignment="1">
      <alignment horizontal="right" vertical="center"/>
    </xf>
    <xf numFmtId="4" fontId="49" fillId="0" borderId="4" xfId="0" applyNumberFormat="1" applyFont="1" applyFill="1" applyBorder="1" applyAlignment="1">
      <alignment horizontal="right" vertical="center" indent="1"/>
    </xf>
    <xf numFmtId="4" fontId="49" fillId="2" borderId="4" xfId="0" applyNumberFormat="1" applyFont="1" applyFill="1" applyBorder="1" applyAlignment="1">
      <alignment horizontal="right" vertical="center" indent="1"/>
    </xf>
    <xf numFmtId="4" fontId="49" fillId="0" borderId="13" xfId="0" applyNumberFormat="1" applyFont="1" applyFill="1" applyBorder="1" applyAlignment="1">
      <alignment horizontal="right" vertical="center" indent="1"/>
    </xf>
    <xf numFmtId="0" fontId="41" fillId="0" borderId="4" xfId="0" applyFont="1" applyFill="1" applyBorder="1" applyAlignment="1">
      <alignment horizontal="center" vertical="center"/>
    </xf>
    <xf numFmtId="3" fontId="31" fillId="2" borderId="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199" fontId="0" fillId="0" borderId="15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0" fontId="31" fillId="0" borderId="4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2" fontId="31" fillId="0" borderId="4" xfId="0" applyNumberFormat="1" applyFont="1" applyFill="1" applyBorder="1" applyAlignment="1">
      <alignment horizontal="center" vertical="center"/>
    </xf>
    <xf numFmtId="0" fontId="44" fillId="6" borderId="5" xfId="0" applyFont="1" applyFill="1" applyBorder="1" applyAlignment="1">
      <alignment horizontal="right" vertical="center"/>
    </xf>
    <xf numFmtId="1" fontId="50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50" fillId="0" borderId="4" xfId="0" applyFont="1" applyFill="1" applyBorder="1" applyAlignment="1">
      <alignment horizontal="center" vertical="center"/>
    </xf>
    <xf numFmtId="194" fontId="31" fillId="2" borderId="4" xfId="0" applyNumberFormat="1" applyFont="1" applyFill="1" applyBorder="1" applyAlignment="1">
      <alignment horizontal="center" vertical="center"/>
    </xf>
    <xf numFmtId="1" fontId="76" fillId="2" borderId="4" xfId="0" applyNumberFormat="1" applyFont="1" applyFill="1" applyBorder="1" applyAlignment="1">
      <alignment horizontal="center" vertical="center"/>
    </xf>
    <xf numFmtId="2" fontId="31" fillId="2" borderId="4" xfId="0" applyNumberFormat="1" applyFont="1" applyFill="1" applyBorder="1" applyAlignment="1">
      <alignment horizontal="center" vertical="center" readingOrder="2"/>
    </xf>
    <xf numFmtId="0" fontId="31" fillId="2" borderId="4" xfId="0" applyFont="1" applyFill="1" applyBorder="1" applyAlignment="1">
      <alignment horizontal="right" vertical="center"/>
    </xf>
    <xf numFmtId="3" fontId="31" fillId="0" borderId="4" xfId="0" applyNumberFormat="1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49" fontId="44" fillId="2" borderId="4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 readingOrder="2"/>
    </xf>
    <xf numFmtId="49" fontId="31" fillId="2" borderId="4" xfId="0" applyNumberFormat="1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31" fillId="2" borderId="4" xfId="0" applyNumberFormat="1" applyFont="1" applyFill="1" applyBorder="1" applyAlignment="1">
      <alignment horizontal="center" vertical="center" readingOrder="1"/>
    </xf>
    <xf numFmtId="0" fontId="44" fillId="6" borderId="18" xfId="0" applyFont="1" applyFill="1" applyBorder="1" applyAlignment="1">
      <alignment horizontal="center" vertical="center"/>
    </xf>
    <xf numFmtId="49" fontId="44" fillId="6" borderId="4" xfId="0" applyNumberFormat="1" applyFont="1" applyFill="1" applyBorder="1" applyAlignment="1">
      <alignment horizontal="center" vertical="center"/>
    </xf>
    <xf numFmtId="0" fontId="44" fillId="6" borderId="17" xfId="0" applyFont="1" applyFill="1" applyBorder="1" applyAlignment="1">
      <alignment horizontal="center" vertical="center"/>
    </xf>
    <xf numFmtId="0" fontId="89" fillId="0" borderId="4" xfId="0" applyFont="1" applyFill="1" applyBorder="1" applyAlignment="1">
      <alignment horizontal="center" vertical="center" readingOrder="2"/>
    </xf>
    <xf numFmtId="0" fontId="41" fillId="6" borderId="4" xfId="0" applyFont="1" applyFill="1" applyBorder="1" applyAlignment="1">
      <alignment horizontal="center" vertical="center" readingOrder="2"/>
    </xf>
    <xf numFmtId="0" fontId="41" fillId="0" borderId="4" xfId="0" applyFont="1" applyFill="1" applyBorder="1" applyAlignment="1">
      <alignment horizontal="center" vertical="center" readingOrder="2"/>
    </xf>
    <xf numFmtId="0" fontId="41" fillId="6" borderId="4" xfId="0" applyFont="1" applyFill="1" applyBorder="1" applyAlignment="1">
      <alignment horizontal="center" vertical="center"/>
    </xf>
    <xf numFmtId="0" fontId="41" fillId="6" borderId="18" xfId="0" applyFont="1" applyFill="1" applyBorder="1" applyAlignment="1">
      <alignment horizontal="center" vertical="center"/>
    </xf>
    <xf numFmtId="49" fontId="41" fillId="6" borderId="17" xfId="0" applyNumberFormat="1" applyFont="1" applyFill="1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center" readingOrder="2"/>
    </xf>
    <xf numFmtId="1" fontId="31" fillId="6" borderId="4" xfId="0" applyNumberFormat="1" applyFont="1" applyFill="1" applyBorder="1" applyAlignment="1">
      <alignment horizontal="center" vertical="center" readingOrder="2"/>
    </xf>
    <xf numFmtId="0" fontId="50" fillId="6" borderId="4" xfId="0" applyFont="1" applyFill="1" applyBorder="1" applyAlignment="1">
      <alignment horizontal="center" vertical="center" readingOrder="1"/>
    </xf>
    <xf numFmtId="49" fontId="44" fillId="6" borderId="17" xfId="0" applyNumberFormat="1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49" fontId="44" fillId="2" borderId="17" xfId="0" applyNumberFormat="1" applyFont="1" applyFill="1" applyBorder="1" applyAlignment="1">
      <alignment horizontal="center" vertical="center" readingOrder="2"/>
    </xf>
    <xf numFmtId="49" fontId="75" fillId="2" borderId="17" xfId="0" applyNumberFormat="1" applyFont="1" applyFill="1" applyBorder="1" applyAlignment="1">
      <alignment horizontal="center" vertical="center"/>
    </xf>
    <xf numFmtId="194" fontId="42" fillId="2" borderId="4" xfId="0" applyNumberFormat="1" applyFont="1" applyFill="1" applyBorder="1" applyAlignment="1">
      <alignment horizontal="center" vertical="center"/>
    </xf>
    <xf numFmtId="2" fontId="79" fillId="7" borderId="19" xfId="0" applyNumberFormat="1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2" fontId="30" fillId="8" borderId="4" xfId="0" applyNumberFormat="1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2" fontId="31" fillId="2" borderId="4" xfId="0" applyNumberFormat="1" applyFont="1" applyFill="1" applyBorder="1" applyAlignment="1">
      <alignment horizontal="right" vertical="center"/>
    </xf>
    <xf numFmtId="2" fontId="31" fillId="2" borderId="4" xfId="0" applyNumberFormat="1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2" fontId="30" fillId="8" borderId="13" xfId="0" applyNumberFormat="1" applyFont="1" applyFill="1" applyBorder="1" applyAlignment="1">
      <alignment horizontal="center" vertical="center"/>
    </xf>
    <xf numFmtId="1" fontId="31" fillId="2" borderId="4" xfId="0" applyNumberFormat="1" applyFont="1" applyFill="1" applyBorder="1" applyAlignment="1">
      <alignment horizontal="center" vertical="center" readingOrder="2"/>
    </xf>
    <xf numFmtId="0" fontId="60" fillId="2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/>
    </xf>
    <xf numFmtId="2" fontId="31" fillId="0" borderId="4" xfId="0" applyNumberFormat="1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62" fillId="0" borderId="20" xfId="0" applyFont="1" applyFill="1" applyBorder="1" applyAlignment="1">
      <alignment horizontal="center" vertical="center" readingOrder="2"/>
    </xf>
    <xf numFmtId="0" fontId="42" fillId="0" borderId="4" xfId="0" applyFont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 quotePrefix="1">
      <alignment horizontal="center" vertical="center" readingOrder="2"/>
    </xf>
    <xf numFmtId="2" fontId="31" fillId="0" borderId="4" xfId="0" applyNumberFormat="1" applyFont="1" applyFill="1" applyBorder="1" applyAlignment="1">
      <alignment horizontal="center" vertical="center" readingOrder="2"/>
    </xf>
    <xf numFmtId="0" fontId="31" fillId="2" borderId="4" xfId="0" applyFont="1" applyFill="1" applyBorder="1" applyAlignment="1">
      <alignment horizontal="center" vertical="center" readingOrder="2"/>
    </xf>
    <xf numFmtId="0" fontId="31" fillId="0" borderId="4" xfId="0" applyFont="1" applyFill="1" applyBorder="1" applyAlignment="1" quotePrefix="1">
      <alignment horizontal="center" vertical="center"/>
    </xf>
    <xf numFmtId="0" fontId="42" fillId="2" borderId="18" xfId="0" applyFont="1" applyFill="1" applyBorder="1" applyAlignment="1">
      <alignment horizontal="center" vertical="center" readingOrder="2"/>
    </xf>
    <xf numFmtId="0" fontId="42" fillId="2" borderId="21" xfId="0" applyFont="1" applyFill="1" applyBorder="1" applyAlignment="1">
      <alignment horizontal="center" vertical="center" readingOrder="2"/>
    </xf>
    <xf numFmtId="0" fontId="42" fillId="2" borderId="17" xfId="0" applyFont="1" applyFill="1" applyBorder="1" applyAlignment="1">
      <alignment horizontal="center" vertical="center" readingOrder="2"/>
    </xf>
    <xf numFmtId="0" fontId="42" fillId="2" borderId="22" xfId="0" applyFont="1" applyFill="1" applyBorder="1" applyAlignment="1">
      <alignment horizontal="center" vertical="center" readingOrder="2"/>
    </xf>
    <xf numFmtId="2" fontId="42" fillId="0" borderId="0" xfId="0" applyNumberFormat="1" applyFont="1" applyAlignment="1">
      <alignment horizontal="center" vertical="center"/>
    </xf>
    <xf numFmtId="2" fontId="91" fillId="2" borderId="19" xfId="0" applyNumberFormat="1" applyFont="1" applyFill="1" applyBorder="1" applyAlignment="1">
      <alignment horizontal="center" vertical="center"/>
    </xf>
    <xf numFmtId="2" fontId="42" fillId="2" borderId="17" xfId="0" applyNumberFormat="1" applyFont="1" applyFill="1" applyBorder="1" applyAlignment="1">
      <alignment horizontal="center" vertical="center"/>
    </xf>
    <xf numFmtId="2" fontId="42" fillId="2" borderId="17" xfId="0" applyNumberFormat="1" applyFont="1" applyFill="1" applyBorder="1" applyAlignment="1">
      <alignment horizontal="center" vertical="center" readingOrder="2"/>
    </xf>
    <xf numFmtId="2" fontId="42" fillId="2" borderId="23" xfId="0" applyNumberFormat="1" applyFont="1" applyFill="1" applyBorder="1" applyAlignment="1">
      <alignment horizontal="center" vertical="center"/>
    </xf>
    <xf numFmtId="2" fontId="92" fillId="9" borderId="24" xfId="0" applyNumberFormat="1" applyFont="1" applyFill="1" applyBorder="1" applyAlignment="1">
      <alignment horizontal="center" vertical="center"/>
    </xf>
    <xf numFmtId="2" fontId="92" fillId="9" borderId="19" xfId="0" applyNumberFormat="1" applyFont="1" applyFill="1" applyBorder="1" applyAlignment="1">
      <alignment horizontal="center" vertical="center"/>
    </xf>
    <xf numFmtId="2" fontId="93" fillId="10" borderId="19" xfId="0" applyNumberFormat="1" applyFont="1" applyFill="1" applyBorder="1" applyAlignment="1">
      <alignment horizontal="center" vertical="center"/>
    </xf>
    <xf numFmtId="3" fontId="94" fillId="8" borderId="4" xfId="0" applyNumberFormat="1" applyFont="1" applyFill="1" applyBorder="1" applyAlignment="1">
      <alignment horizontal="center" vertical="center"/>
    </xf>
    <xf numFmtId="4" fontId="94" fillId="8" borderId="4" xfId="0" applyNumberFormat="1" applyFont="1" applyFill="1" applyBorder="1" applyAlignment="1">
      <alignment horizontal="center" vertical="center"/>
    </xf>
    <xf numFmtId="2" fontId="93" fillId="11" borderId="19" xfId="0" applyNumberFormat="1" applyFont="1" applyFill="1" applyBorder="1" applyAlignment="1">
      <alignment horizontal="center" vertical="center"/>
    </xf>
    <xf numFmtId="4" fontId="89" fillId="8" borderId="4" xfId="0" applyNumberFormat="1" applyFont="1" applyFill="1" applyBorder="1" applyAlignment="1">
      <alignment horizontal="center" vertical="center"/>
    </xf>
    <xf numFmtId="2" fontId="89" fillId="8" borderId="4" xfId="0" applyNumberFormat="1" applyFont="1" applyFill="1" applyBorder="1" applyAlignment="1">
      <alignment horizontal="center" vertical="center"/>
    </xf>
    <xf numFmtId="0" fontId="89" fillId="8" borderId="4" xfId="0" applyFont="1" applyFill="1" applyBorder="1" applyAlignment="1">
      <alignment horizontal="center" vertical="center"/>
    </xf>
    <xf numFmtId="4" fontId="34" fillId="0" borderId="4" xfId="0" applyNumberFormat="1" applyFont="1" applyFill="1" applyBorder="1" applyAlignment="1">
      <alignment horizontal="center" vertical="center" readingOrder="2"/>
    </xf>
    <xf numFmtId="4" fontId="34" fillId="0" borderId="4" xfId="0" applyNumberFormat="1" applyFont="1" applyFill="1" applyBorder="1" applyAlignment="1">
      <alignment horizontal="center" vertical="center"/>
    </xf>
    <xf numFmtId="4" fontId="34" fillId="2" borderId="4" xfId="0" applyNumberFormat="1" applyFont="1" applyFill="1" applyBorder="1" applyAlignment="1">
      <alignment horizontal="center" vertical="center" readingOrder="2"/>
    </xf>
    <xf numFmtId="4" fontId="34" fillId="2" borderId="4" xfId="0" applyNumberFormat="1" applyFont="1" applyFill="1" applyBorder="1" applyAlignment="1">
      <alignment horizontal="center" vertical="center"/>
    </xf>
    <xf numFmtId="4" fontId="34" fillId="2" borderId="4" xfId="0" applyNumberFormat="1" applyFont="1" applyFill="1" applyBorder="1" applyAlignment="1">
      <alignment horizontal="center" vertical="center" readingOrder="1"/>
    </xf>
    <xf numFmtId="4" fontId="34" fillId="0" borderId="4" xfId="0" applyNumberFormat="1" applyFont="1" applyFill="1" applyBorder="1" applyAlignment="1">
      <alignment horizontal="center" vertical="center" readingOrder="1"/>
    </xf>
    <xf numFmtId="4" fontId="34" fillId="2" borderId="4" xfId="0" applyNumberFormat="1" applyFont="1" applyFill="1" applyBorder="1" applyAlignment="1" quotePrefix="1">
      <alignment horizontal="center" vertical="center" readingOrder="2"/>
    </xf>
    <xf numFmtId="4" fontId="34" fillId="0" borderId="4" xfId="0" applyNumberFormat="1" applyFont="1" applyFill="1" applyBorder="1" applyAlignment="1" quotePrefix="1">
      <alignment horizontal="center" vertical="center" readingOrder="2"/>
    </xf>
    <xf numFmtId="3" fontId="34" fillId="2" borderId="4" xfId="0" applyNumberFormat="1" applyFont="1" applyFill="1" applyBorder="1" applyAlignment="1">
      <alignment horizontal="center" vertical="center" readingOrder="2"/>
    </xf>
    <xf numFmtId="3" fontId="34" fillId="0" borderId="4" xfId="0" applyNumberFormat="1" applyFont="1" applyFill="1" applyBorder="1" applyAlignment="1">
      <alignment horizontal="center" vertical="center" readingOrder="2"/>
    </xf>
    <xf numFmtId="3" fontId="34" fillId="0" borderId="4" xfId="0" applyNumberFormat="1" applyFont="1" applyFill="1" applyBorder="1" applyAlignment="1" quotePrefix="1">
      <alignment horizontal="center" vertical="center" readingOrder="2"/>
    </xf>
    <xf numFmtId="3" fontId="34" fillId="2" borderId="4" xfId="0" applyNumberFormat="1" applyFont="1" applyFill="1" applyBorder="1" applyAlignment="1" quotePrefix="1">
      <alignment horizontal="center" vertical="center" readingOrder="2"/>
    </xf>
    <xf numFmtId="3" fontId="34" fillId="2" borderId="4" xfId="0" applyNumberFormat="1" applyFont="1" applyFill="1" applyBorder="1" applyAlignment="1">
      <alignment horizontal="center" vertical="center" readingOrder="1"/>
    </xf>
    <xf numFmtId="3" fontId="34" fillId="0" borderId="4" xfId="0" applyNumberFormat="1" applyFont="1" applyFill="1" applyBorder="1" applyAlignment="1">
      <alignment horizontal="center" vertical="center" readingOrder="1"/>
    </xf>
    <xf numFmtId="0" fontId="56" fillId="2" borderId="5" xfId="0" applyFont="1" applyFill="1" applyBorder="1" applyAlignment="1">
      <alignment horizontal="right" vertical="center"/>
    </xf>
    <xf numFmtId="0" fontId="31" fillId="0" borderId="4" xfId="0" applyFont="1" applyFill="1" applyBorder="1" applyAlignment="1">
      <alignment horizontal="right" vertical="center" readingOrder="1"/>
    </xf>
    <xf numFmtId="0" fontId="31" fillId="6" borderId="4" xfId="0" applyFont="1" applyFill="1" applyBorder="1" applyAlignment="1">
      <alignment horizontal="right" vertical="center" readingOrder="1"/>
    </xf>
    <xf numFmtId="0" fontId="76" fillId="0" borderId="2" xfId="0" applyFont="1" applyFill="1" applyBorder="1" applyAlignment="1">
      <alignment vertical="center"/>
    </xf>
    <xf numFmtId="194" fontId="89" fillId="8" borderId="4" xfId="0" applyNumberFormat="1" applyFont="1" applyFill="1" applyBorder="1" applyAlignment="1">
      <alignment horizontal="center" vertical="center"/>
    </xf>
    <xf numFmtId="3" fontId="30" fillId="8" borderId="4" xfId="0" applyNumberFormat="1" applyFont="1" applyFill="1" applyBorder="1" applyAlignment="1">
      <alignment horizontal="center" vertical="center"/>
    </xf>
    <xf numFmtId="4" fontId="42" fillId="2" borderId="4" xfId="0" applyNumberFormat="1" applyFont="1" applyFill="1" applyBorder="1" applyAlignment="1">
      <alignment horizontal="center" vertical="center" readingOrder="2"/>
    </xf>
    <xf numFmtId="2" fontId="24" fillId="0" borderId="0" xfId="0" applyNumberFormat="1" applyFont="1" applyFill="1" applyBorder="1" applyAlignment="1">
      <alignment/>
    </xf>
    <xf numFmtId="4" fontId="31" fillId="0" borderId="4" xfId="0" applyNumberFormat="1" applyFont="1" applyFill="1" applyBorder="1" applyAlignment="1">
      <alignment horizontal="center" vertical="center"/>
    </xf>
    <xf numFmtId="2" fontId="102" fillId="12" borderId="19" xfId="0" applyNumberFormat="1" applyFont="1" applyFill="1" applyBorder="1" applyAlignment="1">
      <alignment horizontal="center" vertical="center"/>
    </xf>
    <xf numFmtId="2" fontId="42" fillId="2" borderId="0" xfId="0" applyNumberFormat="1" applyFont="1" applyFill="1" applyAlignment="1">
      <alignment horizontal="center" vertical="center"/>
    </xf>
    <xf numFmtId="2" fontId="42" fillId="7" borderId="19" xfId="0" applyNumberFormat="1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 readingOrder="2"/>
    </xf>
    <xf numFmtId="0" fontId="31" fillId="13" borderId="4" xfId="0" applyFont="1" applyFill="1" applyBorder="1" applyAlignment="1">
      <alignment horizontal="center" vertical="center" readingOrder="2"/>
    </xf>
    <xf numFmtId="0" fontId="41" fillId="13" borderId="4" xfId="0" applyFont="1" applyFill="1" applyBorder="1" applyAlignment="1">
      <alignment horizontal="center" vertical="center" readingOrder="2"/>
    </xf>
    <xf numFmtId="0" fontId="31" fillId="13" borderId="4" xfId="0" applyFont="1" applyFill="1" applyBorder="1" applyAlignment="1">
      <alignment horizontal="right" vertical="center" readingOrder="2"/>
    </xf>
    <xf numFmtId="4" fontId="31" fillId="13" borderId="4" xfId="0" applyNumberFormat="1" applyFont="1" applyFill="1" applyBorder="1" applyAlignment="1">
      <alignment horizontal="center" vertical="center" readingOrder="2"/>
    </xf>
    <xf numFmtId="194" fontId="31" fillId="13" borderId="4" xfId="0" applyNumberFormat="1" applyFont="1" applyFill="1" applyBorder="1" applyAlignment="1">
      <alignment horizontal="center" vertical="center" readingOrder="2"/>
    </xf>
    <xf numFmtId="3" fontId="31" fillId="13" borderId="4" xfId="0" applyNumberFormat="1" applyFont="1" applyFill="1" applyBorder="1" applyAlignment="1">
      <alignment horizontal="center" vertical="center" readingOrder="2"/>
    </xf>
    <xf numFmtId="1" fontId="31" fillId="13" borderId="4" xfId="0" applyNumberFormat="1" applyFont="1" applyFill="1" applyBorder="1" applyAlignment="1">
      <alignment horizontal="center" vertical="center" readingOrder="2"/>
    </xf>
    <xf numFmtId="194" fontId="31" fillId="4" borderId="4" xfId="0" applyNumberFormat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 readingOrder="2"/>
    </xf>
    <xf numFmtId="0" fontId="31" fillId="2" borderId="4" xfId="0" applyFont="1" applyFill="1" applyBorder="1" applyAlignment="1">
      <alignment horizontal="right" vertical="center" readingOrder="2"/>
    </xf>
    <xf numFmtId="194" fontId="31" fillId="2" borderId="4" xfId="0" applyNumberFormat="1" applyFont="1" applyFill="1" applyBorder="1" applyAlignment="1">
      <alignment horizontal="center" vertical="center" readingOrder="2"/>
    </xf>
    <xf numFmtId="0" fontId="38" fillId="6" borderId="17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 textRotation="90"/>
    </xf>
    <xf numFmtId="0" fontId="38" fillId="6" borderId="4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6" borderId="18" xfId="0" applyFont="1" applyFill="1" applyBorder="1" applyAlignment="1">
      <alignment horizontal="center" vertical="center" textRotation="90"/>
    </xf>
    <xf numFmtId="0" fontId="38" fillId="6" borderId="17" xfId="0" applyFont="1" applyFill="1" applyBorder="1" applyAlignment="1">
      <alignment horizontal="center" vertical="center" textRotation="90"/>
    </xf>
    <xf numFmtId="0" fontId="38" fillId="6" borderId="18" xfId="0" applyFont="1" applyFill="1" applyBorder="1" applyAlignment="1">
      <alignment horizontal="center" vertical="center"/>
    </xf>
    <xf numFmtId="194" fontId="31" fillId="4" borderId="4" xfId="0" applyNumberFormat="1" applyFont="1" applyFill="1" applyBorder="1" applyAlignment="1">
      <alignment horizontal="center" vertical="center" readingOrder="2"/>
    </xf>
    <xf numFmtId="194" fontId="94" fillId="14" borderId="4" xfId="0" applyNumberFormat="1" applyFont="1" applyFill="1" applyBorder="1" applyAlignment="1">
      <alignment horizontal="center" vertical="center"/>
    </xf>
    <xf numFmtId="194" fontId="42" fillId="4" borderId="4" xfId="0" applyNumberFormat="1" applyFont="1" applyFill="1" applyBorder="1" applyAlignment="1" quotePrefix="1">
      <alignment horizontal="center" vertical="center" readingOrder="2"/>
    </xf>
    <xf numFmtId="2" fontId="42" fillId="15" borderId="19" xfId="0" applyNumberFormat="1" applyFont="1" applyFill="1" applyBorder="1" applyAlignment="1">
      <alignment horizontal="center" vertical="center"/>
    </xf>
    <xf numFmtId="49" fontId="34" fillId="4" borderId="0" xfId="0" applyNumberFormat="1" applyFont="1" applyFill="1" applyBorder="1" applyAlignment="1">
      <alignment horizontal="center"/>
    </xf>
    <xf numFmtId="49" fontId="31" fillId="4" borderId="25" xfId="0" applyNumberFormat="1" applyFont="1" applyFill="1" applyBorder="1" applyAlignment="1">
      <alignment horizontal="center"/>
    </xf>
    <xf numFmtId="49" fontId="31" fillId="4" borderId="26" xfId="0" applyNumberFormat="1" applyFont="1" applyFill="1" applyBorder="1" applyAlignment="1">
      <alignment horizontal="center"/>
    </xf>
    <xf numFmtId="0" fontId="34" fillId="4" borderId="25" xfId="0" applyFont="1" applyFill="1" applyBorder="1" applyAlignment="1">
      <alignment horizontal="center"/>
    </xf>
    <xf numFmtId="0" fontId="34" fillId="4" borderId="26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/>
    </xf>
    <xf numFmtId="0" fontId="55" fillId="3" borderId="2" xfId="0" applyFont="1" applyFill="1" applyBorder="1" applyAlignment="1">
      <alignment horizontal="center"/>
    </xf>
    <xf numFmtId="0" fontId="72" fillId="4" borderId="0" xfId="0" applyFont="1" applyFill="1" applyBorder="1" applyAlignment="1">
      <alignment horizontal="center"/>
    </xf>
    <xf numFmtId="4" fontId="74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center"/>
    </xf>
    <xf numFmtId="4" fontId="31" fillId="0" borderId="5" xfId="0" applyNumberFormat="1" applyFont="1" applyFill="1" applyBorder="1" applyAlignment="1" applyProtection="1">
      <alignment horizontal="right" vertical="center"/>
      <protection locked="0"/>
    </xf>
    <xf numFmtId="4" fontId="31" fillId="0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74" fillId="2" borderId="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readingOrder="1"/>
    </xf>
    <xf numFmtId="0" fontId="71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/>
    </xf>
    <xf numFmtId="0" fontId="44" fillId="6" borderId="5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/>
    </xf>
    <xf numFmtId="0" fontId="38" fillId="2" borderId="29" xfId="0" applyFont="1" applyFill="1" applyBorder="1" applyAlignment="1">
      <alignment horizontal="center"/>
    </xf>
    <xf numFmtId="0" fontId="38" fillId="2" borderId="22" xfId="0" applyFont="1" applyFill="1" applyBorder="1" applyAlignment="1">
      <alignment horizontal="center"/>
    </xf>
    <xf numFmtId="0" fontId="38" fillId="2" borderId="30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41" fillId="6" borderId="18" xfId="0" applyFont="1" applyFill="1" applyBorder="1" applyAlignment="1">
      <alignment horizontal="center" vertical="center" wrapText="1"/>
    </xf>
    <xf numFmtId="0" fontId="41" fillId="6" borderId="17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left"/>
    </xf>
    <xf numFmtId="3" fontId="42" fillId="2" borderId="4" xfId="0" applyNumberFormat="1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49" fontId="42" fillId="2" borderId="4" xfId="0" applyNumberFormat="1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 readingOrder="2"/>
    </xf>
    <xf numFmtId="2" fontId="92" fillId="9" borderId="31" xfId="0" applyNumberFormat="1" applyFont="1" applyFill="1" applyBorder="1" applyAlignment="1">
      <alignment horizontal="center" vertical="center" wrapText="1" shrinkToFit="1"/>
    </xf>
    <xf numFmtId="2" fontId="92" fillId="9" borderId="32" xfId="0" applyNumberFormat="1" applyFont="1" applyFill="1" applyBorder="1" applyAlignment="1">
      <alignment horizontal="center" vertical="center" wrapText="1" shrinkToFit="1"/>
    </xf>
    <xf numFmtId="2" fontId="92" fillId="9" borderId="33" xfId="0" applyNumberFormat="1" applyFont="1" applyFill="1" applyBorder="1" applyAlignment="1">
      <alignment horizontal="center" vertical="center"/>
    </xf>
    <xf numFmtId="2" fontId="92" fillId="9" borderId="34" xfId="0" applyNumberFormat="1" applyFont="1" applyFill="1" applyBorder="1" applyAlignment="1">
      <alignment horizontal="center" vertical="center"/>
    </xf>
    <xf numFmtId="2" fontId="92" fillId="9" borderId="24" xfId="0" applyNumberFormat="1" applyFont="1" applyFill="1" applyBorder="1" applyAlignment="1">
      <alignment horizontal="center" vertical="center"/>
    </xf>
    <xf numFmtId="2" fontId="92" fillId="9" borderId="35" xfId="0" applyNumberFormat="1" applyFont="1" applyFill="1" applyBorder="1" applyAlignment="1">
      <alignment horizontal="center" vertical="center"/>
    </xf>
    <xf numFmtId="2" fontId="92" fillId="9" borderId="23" xfId="0" applyNumberFormat="1" applyFont="1" applyFill="1" applyBorder="1" applyAlignment="1">
      <alignment horizontal="center" vertical="center"/>
    </xf>
    <xf numFmtId="0" fontId="103" fillId="4" borderId="0" xfId="0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 vertical="center" readingOrder="1"/>
    </xf>
    <xf numFmtId="2" fontId="34" fillId="2" borderId="4" xfId="0" applyNumberFormat="1" applyFont="1" applyFill="1" applyBorder="1" applyAlignment="1">
      <alignment horizontal="center" vertical="center" readingOrder="1"/>
    </xf>
    <xf numFmtId="0" fontId="10" fillId="0" borderId="20" xfId="0" applyFont="1" applyFill="1" applyBorder="1" applyAlignment="1">
      <alignment horizontal="center" vertical="center" readingOrder="2"/>
    </xf>
    <xf numFmtId="2" fontId="31" fillId="0" borderId="0" xfId="0" applyNumberFormat="1" applyFont="1" applyFill="1" applyBorder="1" applyAlignment="1">
      <alignment horizontal="center" vertical="center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chartsheet" Target="chartsheets/sheet8.xml" /><Relationship Id="rId20" Type="http://schemas.openxmlformats.org/officeDocument/2006/relationships/chartsheet" Target="chartsheets/sheet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 نمودار 1 -ارزش داد و ستد (ميليارد ريال) و تغييرات شاخص قیمت و بازده كل روزانه در  مهر 1383   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4"/>
          <c:w val="0.87675"/>
          <c:h val="0.79225"/>
        </c:manualLayout>
      </c:layout>
      <c:barChart>
        <c:barDir val="col"/>
        <c:grouping val="clustered"/>
        <c:varyColors val="0"/>
        <c:ser>
          <c:idx val="1"/>
          <c:order val="1"/>
          <c:tx>
            <c:v>ارزش دادوستد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'شاخص روزانه'!$K$8:$K$28</c:f>
              <c:numCache>
                <c:ptCount val="21"/>
                <c:pt idx="0">
                  <c:v>254.036258327</c:v>
                </c:pt>
                <c:pt idx="1">
                  <c:v>292.610500944</c:v>
                </c:pt>
                <c:pt idx="2">
                  <c:v>546.865420266</c:v>
                </c:pt>
                <c:pt idx="3">
                  <c:v>382.9393575</c:v>
                </c:pt>
                <c:pt idx="4">
                  <c:v>336.643570075</c:v>
                </c:pt>
                <c:pt idx="5">
                  <c:v>324.896757212</c:v>
                </c:pt>
                <c:pt idx="6">
                  <c:v>465.089318981</c:v>
                </c:pt>
                <c:pt idx="7">
                  <c:v>329.750050389</c:v>
                </c:pt>
                <c:pt idx="8">
                  <c:v>332.661109613</c:v>
                </c:pt>
                <c:pt idx="9">
                  <c:v>269.146073445</c:v>
                </c:pt>
                <c:pt idx="10">
                  <c:v>395.0957897</c:v>
                </c:pt>
                <c:pt idx="11">
                  <c:v>370.501870032</c:v>
                </c:pt>
                <c:pt idx="12">
                  <c:v>578.833595779</c:v>
                </c:pt>
                <c:pt idx="13">
                  <c:v>180.792507019</c:v>
                </c:pt>
                <c:pt idx="14">
                  <c:v>402.238726906</c:v>
                </c:pt>
                <c:pt idx="15">
                  <c:v>329.919040292</c:v>
                </c:pt>
                <c:pt idx="16">
                  <c:v>138.059811492</c:v>
                </c:pt>
                <c:pt idx="17">
                  <c:v>191.11028959</c:v>
                </c:pt>
                <c:pt idx="18">
                  <c:v>142.247576799</c:v>
                </c:pt>
                <c:pt idx="19">
                  <c:v>282.248313854</c:v>
                </c:pt>
                <c:pt idx="20">
                  <c:v>210.888416085</c:v>
                </c:pt>
              </c:numCache>
            </c:numRef>
          </c:val>
        </c:ser>
        <c:overlap val="20"/>
        <c:gapWidth val="50"/>
        <c:axId val="6455977"/>
        <c:axId val="58103794"/>
      </c:barChart>
      <c:lineChart>
        <c:grouping val="standard"/>
        <c:varyColors val="0"/>
        <c:ser>
          <c:idx val="0"/>
          <c:order val="0"/>
          <c:tx>
            <c:v>تغييرات شاخص بازده كل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'روند شاخص ها'!$C$126:$C$146</c:f>
              <c:numCache>
                <c:ptCount val="21"/>
                <c:pt idx="0">
                  <c:v>7.01</c:v>
                </c:pt>
                <c:pt idx="1">
                  <c:v>7.04</c:v>
                </c:pt>
                <c:pt idx="2">
                  <c:v>7.05</c:v>
                </c:pt>
                <c:pt idx="3">
                  <c:v>7.06</c:v>
                </c:pt>
                <c:pt idx="4">
                  <c:v>7.07</c:v>
                </c:pt>
                <c:pt idx="5">
                  <c:v>7.08</c:v>
                </c:pt>
                <c:pt idx="6">
                  <c:v>7.11</c:v>
                </c:pt>
                <c:pt idx="7">
                  <c:v>7.12</c:v>
                </c:pt>
                <c:pt idx="8">
                  <c:v>7.13</c:v>
                </c:pt>
                <c:pt idx="9">
                  <c:v>7.14</c:v>
                </c:pt>
                <c:pt idx="10">
                  <c:v>7.15</c:v>
                </c:pt>
                <c:pt idx="11">
                  <c:v>7.18</c:v>
                </c:pt>
                <c:pt idx="12">
                  <c:v>7.19</c:v>
                </c:pt>
                <c:pt idx="13">
                  <c:v>7.2</c:v>
                </c:pt>
                <c:pt idx="14">
                  <c:v>7.21</c:v>
                </c:pt>
                <c:pt idx="15">
                  <c:v>7.22</c:v>
                </c:pt>
                <c:pt idx="16">
                  <c:v>7.25</c:v>
                </c:pt>
                <c:pt idx="17">
                  <c:v>7.26</c:v>
                </c:pt>
                <c:pt idx="18">
                  <c:v>7.27</c:v>
                </c:pt>
                <c:pt idx="19">
                  <c:v>7.28</c:v>
                </c:pt>
                <c:pt idx="20">
                  <c:v>7.29</c:v>
                </c:pt>
              </c:numCache>
            </c:numRef>
          </c:cat>
          <c:val>
            <c:numRef>
              <c:f>'روند شاخص ها'!$Y$126:$Y$146</c:f>
              <c:numCache>
                <c:ptCount val="21"/>
                <c:pt idx="0">
                  <c:v>0.20374793118838053</c:v>
                </c:pt>
                <c:pt idx="1">
                  <c:v>0.8808689284100835</c:v>
                </c:pt>
                <c:pt idx="2">
                  <c:v>0.41959905622801497</c:v>
                </c:pt>
                <c:pt idx="3">
                  <c:v>-0.40936482249127604</c:v>
                </c:pt>
                <c:pt idx="4">
                  <c:v>-0.0700672199244523</c:v>
                </c:pt>
                <c:pt idx="5">
                  <c:v>-0.31620473162163876</c:v>
                </c:pt>
                <c:pt idx="6">
                  <c:v>-0.1832762394262888</c:v>
                </c:pt>
                <c:pt idx="7">
                  <c:v>-0.45668684863060527</c:v>
                </c:pt>
                <c:pt idx="8">
                  <c:v>-0.7133260425315036</c:v>
                </c:pt>
                <c:pt idx="9">
                  <c:v>-0.3089265355544213</c:v>
                </c:pt>
                <c:pt idx="10">
                  <c:v>0.14842256673472942</c:v>
                </c:pt>
                <c:pt idx="11">
                  <c:v>0.3934749524319825</c:v>
                </c:pt>
                <c:pt idx="12">
                  <c:v>-0.3422648410581375</c:v>
                </c:pt>
                <c:pt idx="13">
                  <c:v>-0.1850133847003832</c:v>
                </c:pt>
                <c:pt idx="14">
                  <c:v>-0.1529263535297698</c:v>
                </c:pt>
                <c:pt idx="15">
                  <c:v>-0.08402662204987088</c:v>
                </c:pt>
                <c:pt idx="16">
                  <c:v>-0.05618338779308507</c:v>
                </c:pt>
                <c:pt idx="17">
                  <c:v>-0.32507433807316133</c:v>
                </c:pt>
                <c:pt idx="18">
                  <c:v>-0.2980543476223785</c:v>
                </c:pt>
                <c:pt idx="19">
                  <c:v>-0.38483994936427957</c:v>
                </c:pt>
                <c:pt idx="20">
                  <c:v>-0.4776146760414379</c:v>
                </c:pt>
              </c:numCache>
            </c:numRef>
          </c:val>
          <c:smooth val="1"/>
        </c:ser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786844"/>
        <c:crosses val="autoZero"/>
        <c:auto val="1"/>
        <c:lblOffset val="100"/>
        <c:tickLblSkip val="1"/>
        <c:noMultiLvlLbl val="0"/>
      </c:catAx>
      <c:valAx>
        <c:axId val="8786844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درصد 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3172099"/>
        <c:crossesAt val="1"/>
        <c:crossBetween val="between"/>
        <c:dispUnits/>
        <c:majorUnit val="0.2"/>
        <c:minorUnit val="0.2"/>
      </c:valAx>
      <c:catAx>
        <c:axId val="64559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3794"/>
        <c:crosses val="autoZero"/>
        <c:auto val="1"/>
        <c:lblOffset val="100"/>
        <c:noMultiLvlLbl val="0"/>
      </c:catAx>
      <c:valAx>
        <c:axId val="58103794"/>
        <c:scaling>
          <c:orientation val="minMax"/>
          <c:max val="59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ميليارد ريال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55977"/>
        <c:crosses val="max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455"/>
          <c:y val="0.93225"/>
          <c:w val="0.4682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نمودار 2- عرضه عمده انباشته سهام در  سال 1383</a:t>
            </a:r>
          </a:p>
        </c:rich>
      </c:tx>
      <c:layout>
        <c:manualLayout>
          <c:xMode val="factor"/>
          <c:yMode val="factor"/>
          <c:x val="0.00175"/>
          <c:y val="0.0025"/>
        </c:manualLayout>
      </c:layout>
      <c:spPr>
        <a:solidFill>
          <a:srgbClr val="FFFFFF"/>
        </a:solidFill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75"/>
          <c:y val="0.34575"/>
          <c:w val="0.73725"/>
          <c:h val="0.47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2"/>
            <c:spPr>
              <a:gradFill rotWithShape="1">
                <a:gsLst>
                  <a:gs pos="0">
                    <a:srgbClr val="0000FF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0000"/>
                  </a:gs>
                  <a:gs pos="100000">
                    <a:srgbClr val="FFCC99"/>
                  </a:gs>
                </a:gsLst>
                <a:lin ang="5400000" scaled="1"/>
              </a:gra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gradFill rotWithShape="1">
                <a:gsLst>
                  <a:gs pos="0">
                    <a:srgbClr val="FFE2E2"/>
                  </a:gs>
                  <a:gs pos="100000">
                    <a:srgbClr val="FF8080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'عرضه عمده'!$C$9:$C$14</c:f>
              <c:strCache>
                <c:ptCount val="6"/>
                <c:pt idx="0">
                  <c:v>سازمان توسعه و نوسازي معادن و صنايع معدني ايران</c:v>
                </c:pt>
                <c:pt idx="1">
                  <c:v>شركت ساتكاب</c:v>
                </c:pt>
                <c:pt idx="2">
                  <c:v>سازمان صنايع ملي ايران</c:v>
                </c:pt>
                <c:pt idx="3">
                  <c:v>سازمان گسترش و نوسازي صنايع ايران</c:v>
                </c:pt>
                <c:pt idx="4">
                  <c:v>شرکت مخابرات ایران</c:v>
                </c:pt>
                <c:pt idx="5">
                  <c:v>شركت ملي صنايع پتروشيمي</c:v>
                </c:pt>
              </c:strCache>
            </c:strRef>
          </c:cat>
          <c:val>
            <c:numRef>
              <c:f>'عرضه عمده'!$F$9:$F$14</c:f>
              <c:numCache>
                <c:ptCount val="6"/>
                <c:pt idx="0">
                  <c:v>24462007</c:v>
                </c:pt>
                <c:pt idx="1">
                  <c:v>5466357</c:v>
                </c:pt>
                <c:pt idx="2">
                  <c:v>599180</c:v>
                </c:pt>
                <c:pt idx="3">
                  <c:v>58195559</c:v>
                </c:pt>
                <c:pt idx="4">
                  <c:v>42474674</c:v>
                </c:pt>
                <c:pt idx="5">
                  <c:v>47401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 نمودار3 - شاخص  كل قيمت درمهر 1383
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2375"/>
          <c:w val="0.945"/>
          <c:h val="0.84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'روند شاخص ها'!$C$126:$C$146</c:f>
              <c:numCache>
                <c:ptCount val="21"/>
                <c:pt idx="0">
                  <c:v>7.01</c:v>
                </c:pt>
                <c:pt idx="1">
                  <c:v>7.04</c:v>
                </c:pt>
                <c:pt idx="2">
                  <c:v>7.05</c:v>
                </c:pt>
                <c:pt idx="3">
                  <c:v>7.06</c:v>
                </c:pt>
                <c:pt idx="4">
                  <c:v>7.07</c:v>
                </c:pt>
                <c:pt idx="5">
                  <c:v>7.08</c:v>
                </c:pt>
                <c:pt idx="6">
                  <c:v>7.11</c:v>
                </c:pt>
                <c:pt idx="7">
                  <c:v>7.12</c:v>
                </c:pt>
                <c:pt idx="8">
                  <c:v>7.13</c:v>
                </c:pt>
                <c:pt idx="9">
                  <c:v>7.14</c:v>
                </c:pt>
                <c:pt idx="10">
                  <c:v>7.15</c:v>
                </c:pt>
                <c:pt idx="11">
                  <c:v>7.18</c:v>
                </c:pt>
                <c:pt idx="12">
                  <c:v>7.19</c:v>
                </c:pt>
                <c:pt idx="13">
                  <c:v>7.2</c:v>
                </c:pt>
                <c:pt idx="14">
                  <c:v>7.21</c:v>
                </c:pt>
                <c:pt idx="15">
                  <c:v>7.22</c:v>
                </c:pt>
                <c:pt idx="16">
                  <c:v>7.25</c:v>
                </c:pt>
                <c:pt idx="17">
                  <c:v>7.26</c:v>
                </c:pt>
                <c:pt idx="18">
                  <c:v>7.27</c:v>
                </c:pt>
                <c:pt idx="19">
                  <c:v>7.28</c:v>
                </c:pt>
                <c:pt idx="20">
                  <c:v>7.29</c:v>
                </c:pt>
              </c:numCache>
            </c:numRef>
          </c:cat>
          <c:val>
            <c:numRef>
              <c:f>'روند شاخص ها'!$D$126:$D$146</c:f>
              <c:numCache>
                <c:ptCount val="21"/>
                <c:pt idx="0">
                  <c:v>13622.44</c:v>
                </c:pt>
                <c:pt idx="1">
                  <c:v>13742.44</c:v>
                </c:pt>
                <c:pt idx="2">
                  <c:v>13799.58</c:v>
                </c:pt>
                <c:pt idx="3">
                  <c:v>13743.33</c:v>
                </c:pt>
                <c:pt idx="4">
                  <c:v>13706.77</c:v>
                </c:pt>
                <c:pt idx="5">
                  <c:v>13662.78</c:v>
                </c:pt>
                <c:pt idx="6">
                  <c:v>13637.74</c:v>
                </c:pt>
                <c:pt idx="7">
                  <c:v>13575.04</c:v>
                </c:pt>
                <c:pt idx="8">
                  <c:v>13478.2</c:v>
                </c:pt>
                <c:pt idx="9">
                  <c:v>13436.57</c:v>
                </c:pt>
                <c:pt idx="10">
                  <c:v>13455.02</c:v>
                </c:pt>
                <c:pt idx="11">
                  <c:v>13507.97</c:v>
                </c:pt>
                <c:pt idx="12">
                  <c:v>13461.73</c:v>
                </c:pt>
                <c:pt idx="13">
                  <c:v>13436.83</c:v>
                </c:pt>
                <c:pt idx="14">
                  <c:v>13416.27</c:v>
                </c:pt>
                <c:pt idx="15">
                  <c:v>13405</c:v>
                </c:pt>
                <c:pt idx="16">
                  <c:v>13396.2</c:v>
                </c:pt>
                <c:pt idx="17">
                  <c:v>13352.52</c:v>
                </c:pt>
                <c:pt idx="18">
                  <c:v>13312.72</c:v>
                </c:pt>
                <c:pt idx="19">
                  <c:v>13326.49</c:v>
                </c:pt>
                <c:pt idx="20">
                  <c:v>13198.15</c:v>
                </c:pt>
              </c:numCache>
            </c:numRef>
          </c:val>
          <c:smooth val="1"/>
        </c:ser>
        <c:marker val="1"/>
        <c:axId val="11972733"/>
        <c:axId val="40645734"/>
      </c:line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  <c:max val="13850"/>
          <c:min val="1315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1972733"/>
        <c:crossesAt val="1"/>
        <c:crossBetween val="between"/>
        <c:dispUnits/>
        <c:majorUnit val="100"/>
        <c:minorUnit val="4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 نمودار 4- روند شاخص مالي در مهر 1383  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985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'روند شاخص ها'!$C$126:$C$146</c:f>
              <c:numCache>
                <c:ptCount val="21"/>
                <c:pt idx="0">
                  <c:v>7.01</c:v>
                </c:pt>
                <c:pt idx="1">
                  <c:v>7.04</c:v>
                </c:pt>
                <c:pt idx="2">
                  <c:v>7.05</c:v>
                </c:pt>
                <c:pt idx="3">
                  <c:v>7.06</c:v>
                </c:pt>
                <c:pt idx="4">
                  <c:v>7.07</c:v>
                </c:pt>
                <c:pt idx="5">
                  <c:v>7.08</c:v>
                </c:pt>
                <c:pt idx="6">
                  <c:v>7.11</c:v>
                </c:pt>
                <c:pt idx="7">
                  <c:v>7.12</c:v>
                </c:pt>
                <c:pt idx="8">
                  <c:v>7.13</c:v>
                </c:pt>
                <c:pt idx="9">
                  <c:v>7.14</c:v>
                </c:pt>
                <c:pt idx="10">
                  <c:v>7.15</c:v>
                </c:pt>
                <c:pt idx="11">
                  <c:v>7.18</c:v>
                </c:pt>
                <c:pt idx="12">
                  <c:v>7.19</c:v>
                </c:pt>
                <c:pt idx="13">
                  <c:v>7.2</c:v>
                </c:pt>
                <c:pt idx="14">
                  <c:v>7.21</c:v>
                </c:pt>
                <c:pt idx="15">
                  <c:v>7.22</c:v>
                </c:pt>
                <c:pt idx="16">
                  <c:v>7.25</c:v>
                </c:pt>
                <c:pt idx="17">
                  <c:v>7.26</c:v>
                </c:pt>
                <c:pt idx="18">
                  <c:v>7.27</c:v>
                </c:pt>
                <c:pt idx="19">
                  <c:v>7.28</c:v>
                </c:pt>
                <c:pt idx="20">
                  <c:v>7.29</c:v>
                </c:pt>
              </c:numCache>
            </c:numRef>
          </c:cat>
          <c:val>
            <c:numRef>
              <c:f>'روند شاخص ها'!$J$126:$J$146</c:f>
              <c:numCache>
                <c:ptCount val="21"/>
                <c:pt idx="0">
                  <c:v>43840.42</c:v>
                </c:pt>
                <c:pt idx="1">
                  <c:v>44189.82</c:v>
                </c:pt>
                <c:pt idx="2">
                  <c:v>44679.3</c:v>
                </c:pt>
                <c:pt idx="3">
                  <c:v>44358.66</c:v>
                </c:pt>
                <c:pt idx="4">
                  <c:v>44236.05</c:v>
                </c:pt>
                <c:pt idx="5">
                  <c:v>44250.08</c:v>
                </c:pt>
                <c:pt idx="6">
                  <c:v>44216.97</c:v>
                </c:pt>
                <c:pt idx="7">
                  <c:v>44031.64</c:v>
                </c:pt>
                <c:pt idx="8">
                  <c:v>43672.44</c:v>
                </c:pt>
                <c:pt idx="9">
                  <c:v>43624.04</c:v>
                </c:pt>
                <c:pt idx="10">
                  <c:v>43679.06</c:v>
                </c:pt>
                <c:pt idx="11">
                  <c:v>43974.3</c:v>
                </c:pt>
                <c:pt idx="12">
                  <c:v>43738.15</c:v>
                </c:pt>
                <c:pt idx="13">
                  <c:v>43617.02</c:v>
                </c:pt>
                <c:pt idx="14">
                  <c:v>43676.32</c:v>
                </c:pt>
                <c:pt idx="15">
                  <c:v>43734.45</c:v>
                </c:pt>
                <c:pt idx="16">
                  <c:v>43835.52</c:v>
                </c:pt>
                <c:pt idx="17">
                  <c:v>43695.02</c:v>
                </c:pt>
                <c:pt idx="18">
                  <c:v>43488.69</c:v>
                </c:pt>
                <c:pt idx="19">
                  <c:v>43182</c:v>
                </c:pt>
                <c:pt idx="20">
                  <c:v>42778.71</c:v>
                </c:pt>
              </c:numCache>
            </c:numRef>
          </c:val>
          <c:smooth val="1"/>
        </c:ser>
        <c:marker val="1"/>
        <c:axId val="30267287"/>
        <c:axId val="3970128"/>
      </c:line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  <c:max val="44750"/>
          <c:min val="427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026728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نمودار5- روند شاخص صنعت در مهر 1383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125"/>
          <c:w val="0.98025"/>
          <c:h val="0.860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'روند شاخص ها'!$C$126:$C$146</c:f>
              <c:numCache>
                <c:ptCount val="21"/>
                <c:pt idx="0">
                  <c:v>7.01</c:v>
                </c:pt>
                <c:pt idx="1">
                  <c:v>7.04</c:v>
                </c:pt>
                <c:pt idx="2">
                  <c:v>7.05</c:v>
                </c:pt>
                <c:pt idx="3">
                  <c:v>7.06</c:v>
                </c:pt>
                <c:pt idx="4">
                  <c:v>7.07</c:v>
                </c:pt>
                <c:pt idx="5">
                  <c:v>7.08</c:v>
                </c:pt>
                <c:pt idx="6">
                  <c:v>7.11</c:v>
                </c:pt>
                <c:pt idx="7">
                  <c:v>7.12</c:v>
                </c:pt>
                <c:pt idx="8">
                  <c:v>7.13</c:v>
                </c:pt>
                <c:pt idx="9">
                  <c:v>7.14</c:v>
                </c:pt>
                <c:pt idx="10">
                  <c:v>7.15</c:v>
                </c:pt>
                <c:pt idx="11">
                  <c:v>7.18</c:v>
                </c:pt>
                <c:pt idx="12">
                  <c:v>7.19</c:v>
                </c:pt>
                <c:pt idx="13">
                  <c:v>7.2</c:v>
                </c:pt>
                <c:pt idx="14">
                  <c:v>7.21</c:v>
                </c:pt>
                <c:pt idx="15">
                  <c:v>7.22</c:v>
                </c:pt>
                <c:pt idx="16">
                  <c:v>7.25</c:v>
                </c:pt>
                <c:pt idx="17">
                  <c:v>7.26</c:v>
                </c:pt>
                <c:pt idx="18">
                  <c:v>7.27</c:v>
                </c:pt>
                <c:pt idx="19">
                  <c:v>7.28</c:v>
                </c:pt>
                <c:pt idx="20">
                  <c:v>7.29</c:v>
                </c:pt>
              </c:numCache>
            </c:numRef>
          </c:xVal>
          <c:yVal>
            <c:numRef>
              <c:f>'روند شاخص ها'!$L$126:$L$146</c:f>
              <c:numCache>
                <c:ptCount val="21"/>
                <c:pt idx="0">
                  <c:v>10050.41</c:v>
                </c:pt>
                <c:pt idx="1">
                  <c:v>10143.37</c:v>
                </c:pt>
                <c:pt idx="2">
                  <c:v>10148.74</c:v>
                </c:pt>
                <c:pt idx="3">
                  <c:v>10124.05</c:v>
                </c:pt>
                <c:pt idx="4">
                  <c:v>10097.66</c:v>
                </c:pt>
                <c:pt idx="5">
                  <c:v>10046.48</c:v>
                </c:pt>
                <c:pt idx="6">
                  <c:v>10022.29</c:v>
                </c:pt>
                <c:pt idx="7">
                  <c:v>9974.05</c:v>
                </c:pt>
                <c:pt idx="8">
                  <c:v>9908.33</c:v>
                </c:pt>
                <c:pt idx="9">
                  <c:v>9867.31</c:v>
                </c:pt>
                <c:pt idx="10">
                  <c:v>9881.45</c:v>
                </c:pt>
                <c:pt idx="11">
                  <c:v>9905.48</c:v>
                </c:pt>
                <c:pt idx="12">
                  <c:v>9881.89</c:v>
                </c:pt>
                <c:pt idx="13">
                  <c:v>9868.45</c:v>
                </c:pt>
                <c:pt idx="14">
                  <c:v>9837.99</c:v>
                </c:pt>
                <c:pt idx="15">
                  <c:v>9818.17</c:v>
                </c:pt>
                <c:pt idx="16">
                  <c:v>9795.91</c:v>
                </c:pt>
                <c:pt idx="17">
                  <c:v>9763.67</c:v>
                </c:pt>
                <c:pt idx="18">
                  <c:v>9743.84</c:v>
                </c:pt>
                <c:pt idx="19">
                  <c:v>9723.31</c:v>
                </c:pt>
                <c:pt idx="20">
                  <c:v>9700.98</c:v>
                </c:pt>
              </c:numCache>
            </c:numRef>
          </c:yVal>
          <c:smooth val="1"/>
        </c:ser>
        <c:axId val="35731153"/>
        <c:axId val="53144922"/>
      </c:scatterChart>
      <c:valAx>
        <c:axId val="35731153"/>
        <c:scaling>
          <c:orientation val="minMax"/>
          <c:max val="7.31"/>
          <c:min val="7.01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3144922"/>
        <c:crossesAt val="8000"/>
        <c:crossBetween val="midCat"/>
        <c:dispUnits/>
        <c:majorUnit val="0.01"/>
        <c:minorUnit val="0.01"/>
      </c:valAx>
      <c:valAx>
        <c:axId val="53144922"/>
        <c:scaling>
          <c:orientation val="minMax"/>
          <c:max val="10180"/>
          <c:min val="968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731153"/>
        <c:crossesAt val="1.07"/>
        <c:crossBetween val="midCat"/>
        <c:dispUnits/>
        <c:majorUnit val="50"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750" b="0" i="0" u="none" baseline="0"/>
              <a:t>نمودار 6- شاخص پنجاه شركت فعال تر در مهر1383</a:t>
            </a:r>
          </a:p>
        </c:rich>
      </c:tx>
      <c:layout>
        <c:manualLayout>
          <c:xMode val="factor"/>
          <c:yMode val="factor"/>
          <c:x val="0.0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65"/>
          <c:w val="0.95575"/>
          <c:h val="0.7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'روند شاخص ها'!$C$126:$C$146</c:f>
              <c:numCache>
                <c:ptCount val="21"/>
                <c:pt idx="0">
                  <c:v>7.01</c:v>
                </c:pt>
                <c:pt idx="1">
                  <c:v>7.04</c:v>
                </c:pt>
                <c:pt idx="2">
                  <c:v>7.05</c:v>
                </c:pt>
                <c:pt idx="3">
                  <c:v>7.06</c:v>
                </c:pt>
                <c:pt idx="4">
                  <c:v>7.07</c:v>
                </c:pt>
                <c:pt idx="5">
                  <c:v>7.08</c:v>
                </c:pt>
                <c:pt idx="6">
                  <c:v>7.11</c:v>
                </c:pt>
                <c:pt idx="7">
                  <c:v>7.12</c:v>
                </c:pt>
                <c:pt idx="8">
                  <c:v>7.13</c:v>
                </c:pt>
                <c:pt idx="9">
                  <c:v>7.14</c:v>
                </c:pt>
                <c:pt idx="10">
                  <c:v>7.15</c:v>
                </c:pt>
                <c:pt idx="11">
                  <c:v>7.18</c:v>
                </c:pt>
                <c:pt idx="12">
                  <c:v>7.19</c:v>
                </c:pt>
                <c:pt idx="13">
                  <c:v>7.2</c:v>
                </c:pt>
                <c:pt idx="14">
                  <c:v>7.21</c:v>
                </c:pt>
                <c:pt idx="15">
                  <c:v>7.22</c:v>
                </c:pt>
                <c:pt idx="16">
                  <c:v>7.25</c:v>
                </c:pt>
                <c:pt idx="17">
                  <c:v>7.26</c:v>
                </c:pt>
                <c:pt idx="18">
                  <c:v>7.27</c:v>
                </c:pt>
                <c:pt idx="19">
                  <c:v>7.28</c:v>
                </c:pt>
                <c:pt idx="20">
                  <c:v>7.29</c:v>
                </c:pt>
              </c:numCache>
            </c:numRef>
          </c:cat>
          <c:val>
            <c:numRef>
              <c:f>'روند شاخص ها'!$N$126:$N$146</c:f>
              <c:numCache>
                <c:ptCount val="21"/>
                <c:pt idx="0">
                  <c:v>1051.68</c:v>
                </c:pt>
                <c:pt idx="1">
                  <c:v>1064.94</c:v>
                </c:pt>
                <c:pt idx="2">
                  <c:v>1071.67</c:v>
                </c:pt>
                <c:pt idx="3">
                  <c:v>1065.42</c:v>
                </c:pt>
                <c:pt idx="4">
                  <c:v>1061.57</c:v>
                </c:pt>
                <c:pt idx="5">
                  <c:v>1056.5</c:v>
                </c:pt>
                <c:pt idx="6">
                  <c:v>1052.99</c:v>
                </c:pt>
                <c:pt idx="7">
                  <c:v>1046.89</c:v>
                </c:pt>
                <c:pt idx="8">
                  <c:v>1038.56</c:v>
                </c:pt>
                <c:pt idx="9">
                  <c:v>1035.55</c:v>
                </c:pt>
                <c:pt idx="10">
                  <c:v>1037.18</c:v>
                </c:pt>
                <c:pt idx="11">
                  <c:v>1042.61</c:v>
                </c:pt>
                <c:pt idx="12">
                  <c:v>1037.81</c:v>
                </c:pt>
                <c:pt idx="13">
                  <c:v>1034.85</c:v>
                </c:pt>
                <c:pt idx="14">
                  <c:v>1035.22</c:v>
                </c:pt>
                <c:pt idx="15">
                  <c:v>1033.8</c:v>
                </c:pt>
                <c:pt idx="16">
                  <c:v>1033.18</c:v>
                </c:pt>
                <c:pt idx="17">
                  <c:v>1028.09</c:v>
                </c:pt>
                <c:pt idx="18">
                  <c:v>1023.85</c:v>
                </c:pt>
                <c:pt idx="19">
                  <c:v>1017.43</c:v>
                </c:pt>
                <c:pt idx="20">
                  <c:v>1009.55</c:v>
                </c:pt>
              </c:numCache>
            </c:numRef>
          </c:val>
          <c:smooth val="1"/>
        </c:ser>
        <c:axId val="8542251"/>
        <c:axId val="9771396"/>
      </c:line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9771396"/>
        <c:crossesAt val="400"/>
        <c:auto val="1"/>
        <c:lblOffset val="100"/>
        <c:tickLblSkip val="1"/>
        <c:noMultiLvlLbl val="0"/>
      </c:catAx>
      <c:valAx>
        <c:axId val="9771396"/>
        <c:scaling>
          <c:orientation val="minMax"/>
          <c:max val="1075"/>
          <c:min val="100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542251"/>
        <c:crossesAt val="1"/>
        <c:crossBetween val="between"/>
        <c:dispUnits/>
        <c:maj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نمودار7 - هم سنجي روند  شاخص ها --  اول فروردين 83=100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525"/>
          <c:w val="0.96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'روند شاخص ها'!$T$3</c:f>
              <c:strCache>
                <c:ptCount val="1"/>
                <c:pt idx="0">
                  <c:v>كل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'روند شاخص ها'!$C$5:$C$146</c:f>
              <c:numCache>
                <c:ptCount val="142"/>
                <c:pt idx="0">
                  <c:v>1.08</c:v>
                </c:pt>
                <c:pt idx="1">
                  <c:v>1.09</c:v>
                </c:pt>
                <c:pt idx="2">
                  <c:v>1.1</c:v>
                </c:pt>
                <c:pt idx="3">
                  <c:v>1.11</c:v>
                </c:pt>
                <c:pt idx="4">
                  <c:v>1.15</c:v>
                </c:pt>
                <c:pt idx="5">
                  <c:v>1.16</c:v>
                </c:pt>
                <c:pt idx="6">
                  <c:v>1.17</c:v>
                </c:pt>
                <c:pt idx="7">
                  <c:v>1.18</c:v>
                </c:pt>
                <c:pt idx="8">
                  <c:v>1.19</c:v>
                </c:pt>
                <c:pt idx="9">
                  <c:v>1.22</c:v>
                </c:pt>
                <c:pt idx="10">
                  <c:v>1.24</c:v>
                </c:pt>
                <c:pt idx="11">
                  <c:v>1.25</c:v>
                </c:pt>
                <c:pt idx="12">
                  <c:v>1.26</c:v>
                </c:pt>
                <c:pt idx="13">
                  <c:v>1.29</c:v>
                </c:pt>
                <c:pt idx="14">
                  <c:v>1.3</c:v>
                </c:pt>
                <c:pt idx="15">
                  <c:v>2.02</c:v>
                </c:pt>
                <c:pt idx="16">
                  <c:v>2.05</c:v>
                </c:pt>
                <c:pt idx="17">
                  <c:v>2.06</c:v>
                </c:pt>
                <c:pt idx="18">
                  <c:v>2.07</c:v>
                </c:pt>
                <c:pt idx="19">
                  <c:v>2.08</c:v>
                </c:pt>
                <c:pt idx="20">
                  <c:v>2.09</c:v>
                </c:pt>
                <c:pt idx="21">
                  <c:v>2.12</c:v>
                </c:pt>
                <c:pt idx="22">
                  <c:v>2.13</c:v>
                </c:pt>
                <c:pt idx="23">
                  <c:v>2.14</c:v>
                </c:pt>
                <c:pt idx="24">
                  <c:v>2.15</c:v>
                </c:pt>
                <c:pt idx="25">
                  <c:v>2.16</c:v>
                </c:pt>
                <c:pt idx="26">
                  <c:v>2.19</c:v>
                </c:pt>
                <c:pt idx="27">
                  <c:v>2.2</c:v>
                </c:pt>
                <c:pt idx="28">
                  <c:v>2.21</c:v>
                </c:pt>
                <c:pt idx="29">
                  <c:v>2.22</c:v>
                </c:pt>
                <c:pt idx="30">
                  <c:v>2.23</c:v>
                </c:pt>
                <c:pt idx="31">
                  <c:v>2.26</c:v>
                </c:pt>
                <c:pt idx="32">
                  <c:v>2.27</c:v>
                </c:pt>
                <c:pt idx="33">
                  <c:v>2.28</c:v>
                </c:pt>
                <c:pt idx="34">
                  <c:v>2.29</c:v>
                </c:pt>
                <c:pt idx="35">
                  <c:v>2.3</c:v>
                </c:pt>
                <c:pt idx="36">
                  <c:v>3.02</c:v>
                </c:pt>
                <c:pt idx="37">
                  <c:v>3.03</c:v>
                </c:pt>
                <c:pt idx="38">
                  <c:v>3.04</c:v>
                </c:pt>
                <c:pt idx="39">
                  <c:v>3.05</c:v>
                </c:pt>
                <c:pt idx="40">
                  <c:v>3.06</c:v>
                </c:pt>
                <c:pt idx="41">
                  <c:v>3.09</c:v>
                </c:pt>
                <c:pt idx="42">
                  <c:v>3.1</c:v>
                </c:pt>
                <c:pt idx="43">
                  <c:v>3.11</c:v>
                </c:pt>
                <c:pt idx="44">
                  <c:v>3.12</c:v>
                </c:pt>
                <c:pt idx="45">
                  <c:v>3.13</c:v>
                </c:pt>
                <c:pt idx="46">
                  <c:v>3.16</c:v>
                </c:pt>
                <c:pt idx="47">
                  <c:v>3.18</c:v>
                </c:pt>
                <c:pt idx="48">
                  <c:v>3.19</c:v>
                </c:pt>
                <c:pt idx="49">
                  <c:v>3.2</c:v>
                </c:pt>
                <c:pt idx="50">
                  <c:v>3.23</c:v>
                </c:pt>
                <c:pt idx="51">
                  <c:v>3.24</c:v>
                </c:pt>
                <c:pt idx="52">
                  <c:v>3.25</c:v>
                </c:pt>
                <c:pt idx="53">
                  <c:v>3.26</c:v>
                </c:pt>
                <c:pt idx="54">
                  <c:v>3.27</c:v>
                </c:pt>
                <c:pt idx="55">
                  <c:v>3.3</c:v>
                </c:pt>
                <c:pt idx="56">
                  <c:v>3.31</c:v>
                </c:pt>
                <c:pt idx="57">
                  <c:v>4.01</c:v>
                </c:pt>
                <c:pt idx="58">
                  <c:v>4.02</c:v>
                </c:pt>
                <c:pt idx="59">
                  <c:v>4.03</c:v>
                </c:pt>
                <c:pt idx="60">
                  <c:v>4.06</c:v>
                </c:pt>
                <c:pt idx="61">
                  <c:v>4.07</c:v>
                </c:pt>
                <c:pt idx="62">
                  <c:v>4.08</c:v>
                </c:pt>
                <c:pt idx="63">
                  <c:v>4.09</c:v>
                </c:pt>
                <c:pt idx="64">
                  <c:v>4.1</c:v>
                </c:pt>
                <c:pt idx="65">
                  <c:v>4.13</c:v>
                </c:pt>
                <c:pt idx="66">
                  <c:v>4.14</c:v>
                </c:pt>
                <c:pt idx="67">
                  <c:v>4.15</c:v>
                </c:pt>
                <c:pt idx="68">
                  <c:v>4.16</c:v>
                </c:pt>
                <c:pt idx="69">
                  <c:v>4.17</c:v>
                </c:pt>
                <c:pt idx="70">
                  <c:v>4.2</c:v>
                </c:pt>
                <c:pt idx="71">
                  <c:v>4.21</c:v>
                </c:pt>
                <c:pt idx="72">
                  <c:v>4.22</c:v>
                </c:pt>
                <c:pt idx="73">
                  <c:v>4.23</c:v>
                </c:pt>
                <c:pt idx="74">
                  <c:v>4.24</c:v>
                </c:pt>
                <c:pt idx="75">
                  <c:v>4.27</c:v>
                </c:pt>
                <c:pt idx="76">
                  <c:v>4.28</c:v>
                </c:pt>
                <c:pt idx="77">
                  <c:v>4.29</c:v>
                </c:pt>
                <c:pt idx="78">
                  <c:v>4.3</c:v>
                </c:pt>
                <c:pt idx="79">
                  <c:v>5.03</c:v>
                </c:pt>
                <c:pt idx="80">
                  <c:v>5.04</c:v>
                </c:pt>
                <c:pt idx="81">
                  <c:v>5.05</c:v>
                </c:pt>
                <c:pt idx="82">
                  <c:v>5.06</c:v>
                </c:pt>
                <c:pt idx="83">
                  <c:v>5.07</c:v>
                </c:pt>
                <c:pt idx="84">
                  <c:v>5.1</c:v>
                </c:pt>
                <c:pt idx="85">
                  <c:v>5.11</c:v>
                </c:pt>
                <c:pt idx="86">
                  <c:v>5.12</c:v>
                </c:pt>
                <c:pt idx="87">
                  <c:v>5.13</c:v>
                </c:pt>
                <c:pt idx="88">
                  <c:v>5.14</c:v>
                </c:pt>
                <c:pt idx="89">
                  <c:v>5.17</c:v>
                </c:pt>
                <c:pt idx="90">
                  <c:v>5.18</c:v>
                </c:pt>
                <c:pt idx="91">
                  <c:v>5.19</c:v>
                </c:pt>
                <c:pt idx="92">
                  <c:v>5.2</c:v>
                </c:pt>
                <c:pt idx="93">
                  <c:v>5.21</c:v>
                </c:pt>
                <c:pt idx="94">
                  <c:v>5.24</c:v>
                </c:pt>
                <c:pt idx="95">
                  <c:v>5.25</c:v>
                </c:pt>
                <c:pt idx="96">
                  <c:v>5.26</c:v>
                </c:pt>
                <c:pt idx="97">
                  <c:v>5.27</c:v>
                </c:pt>
                <c:pt idx="98">
                  <c:v>5.28</c:v>
                </c:pt>
                <c:pt idx="99">
                  <c:v>5.31</c:v>
                </c:pt>
                <c:pt idx="100">
                  <c:v>6.01</c:v>
                </c:pt>
                <c:pt idx="101">
                  <c:v>6.02</c:v>
                </c:pt>
                <c:pt idx="102">
                  <c:v>6.03</c:v>
                </c:pt>
                <c:pt idx="103">
                  <c:v>6.04</c:v>
                </c:pt>
                <c:pt idx="104">
                  <c:v>6.07</c:v>
                </c:pt>
                <c:pt idx="105">
                  <c:v>6.08</c:v>
                </c:pt>
                <c:pt idx="106">
                  <c:v>6.1</c:v>
                </c:pt>
                <c:pt idx="107">
                  <c:v>6.11</c:v>
                </c:pt>
                <c:pt idx="108">
                  <c:v>6.14</c:v>
                </c:pt>
                <c:pt idx="109">
                  <c:v>6.15</c:v>
                </c:pt>
                <c:pt idx="110">
                  <c:v>6.16</c:v>
                </c:pt>
                <c:pt idx="111">
                  <c:v>6.17</c:v>
                </c:pt>
                <c:pt idx="112">
                  <c:v>6.18</c:v>
                </c:pt>
                <c:pt idx="113">
                  <c:v>6.21</c:v>
                </c:pt>
                <c:pt idx="114">
                  <c:v>6.22</c:v>
                </c:pt>
                <c:pt idx="115">
                  <c:v>6.24</c:v>
                </c:pt>
                <c:pt idx="116">
                  <c:v>6.25</c:v>
                </c:pt>
                <c:pt idx="117">
                  <c:v>6.28</c:v>
                </c:pt>
                <c:pt idx="118">
                  <c:v>6.29</c:v>
                </c:pt>
                <c:pt idx="119">
                  <c:v>6.3</c:v>
                </c:pt>
                <c:pt idx="120">
                  <c:v>6.31</c:v>
                </c:pt>
                <c:pt idx="121">
                  <c:v>7.01</c:v>
                </c:pt>
                <c:pt idx="122">
                  <c:v>7.04</c:v>
                </c:pt>
                <c:pt idx="123">
                  <c:v>7.05</c:v>
                </c:pt>
                <c:pt idx="124">
                  <c:v>7.06</c:v>
                </c:pt>
                <c:pt idx="125">
                  <c:v>7.07</c:v>
                </c:pt>
                <c:pt idx="126">
                  <c:v>7.08</c:v>
                </c:pt>
                <c:pt idx="127">
                  <c:v>7.11</c:v>
                </c:pt>
                <c:pt idx="128">
                  <c:v>7.12</c:v>
                </c:pt>
                <c:pt idx="129">
                  <c:v>7.13</c:v>
                </c:pt>
                <c:pt idx="130">
                  <c:v>7.14</c:v>
                </c:pt>
                <c:pt idx="131">
                  <c:v>7.15</c:v>
                </c:pt>
                <c:pt idx="132">
                  <c:v>7.18</c:v>
                </c:pt>
                <c:pt idx="133">
                  <c:v>7.19</c:v>
                </c:pt>
                <c:pt idx="134">
                  <c:v>7.2</c:v>
                </c:pt>
                <c:pt idx="135">
                  <c:v>7.21</c:v>
                </c:pt>
                <c:pt idx="136">
                  <c:v>7.22</c:v>
                </c:pt>
                <c:pt idx="137">
                  <c:v>7.25</c:v>
                </c:pt>
                <c:pt idx="138">
                  <c:v>7.26</c:v>
                </c:pt>
                <c:pt idx="139">
                  <c:v>7.27</c:v>
                </c:pt>
                <c:pt idx="140">
                  <c:v>7.28</c:v>
                </c:pt>
                <c:pt idx="141">
                  <c:v>7.29</c:v>
                </c:pt>
              </c:numCache>
            </c:numRef>
          </c:cat>
          <c:val>
            <c:numRef>
              <c:f>'روند شاخص ها'!$T$5:$T$146</c:f>
              <c:numCache>
                <c:ptCount val="142"/>
                <c:pt idx="0">
                  <c:v>100</c:v>
                </c:pt>
                <c:pt idx="1">
                  <c:v>101.10863292194227</c:v>
                </c:pt>
                <c:pt idx="2">
                  <c:v>102.0773981285158</c:v>
                </c:pt>
                <c:pt idx="3">
                  <c:v>102.60812665497751</c:v>
                </c:pt>
                <c:pt idx="4">
                  <c:v>102.62822008067074</c:v>
                </c:pt>
                <c:pt idx="5">
                  <c:v>102.41033745598011</c:v>
                </c:pt>
                <c:pt idx="6">
                  <c:v>101.9085259899725</c:v>
                </c:pt>
                <c:pt idx="7">
                  <c:v>101.94329635269376</c:v>
                </c:pt>
                <c:pt idx="8">
                  <c:v>102.40168854665998</c:v>
                </c:pt>
                <c:pt idx="9">
                  <c:v>102.6611558262635</c:v>
                </c:pt>
                <c:pt idx="10">
                  <c:v>102.42606274565304</c:v>
                </c:pt>
                <c:pt idx="11">
                  <c:v>101.72873351137855</c:v>
                </c:pt>
                <c:pt idx="12">
                  <c:v>102.51761887663771</c:v>
                </c:pt>
                <c:pt idx="13">
                  <c:v>102.8082746474259</c:v>
                </c:pt>
                <c:pt idx="14">
                  <c:v>102.68395749628927</c:v>
                </c:pt>
                <c:pt idx="15">
                  <c:v>102.49647709829965</c:v>
                </c:pt>
                <c:pt idx="16">
                  <c:v>102.59729367764727</c:v>
                </c:pt>
                <c:pt idx="17">
                  <c:v>102.75926416127857</c:v>
                </c:pt>
                <c:pt idx="18">
                  <c:v>102.77673670535961</c:v>
                </c:pt>
                <c:pt idx="19">
                  <c:v>102.8348329144291</c:v>
                </c:pt>
                <c:pt idx="20">
                  <c:v>102.86969063987077</c:v>
                </c:pt>
                <c:pt idx="21">
                  <c:v>102.8302026902476</c:v>
                </c:pt>
                <c:pt idx="22">
                  <c:v>102.02358269274619</c:v>
                </c:pt>
                <c:pt idx="23">
                  <c:v>101.69151699248593</c:v>
                </c:pt>
                <c:pt idx="24">
                  <c:v>101.62791693203093</c:v>
                </c:pt>
                <c:pt idx="25">
                  <c:v>101.79775006049867</c:v>
                </c:pt>
                <c:pt idx="26">
                  <c:v>101.82762811087727</c:v>
                </c:pt>
                <c:pt idx="27">
                  <c:v>101.5987377834156</c:v>
                </c:pt>
                <c:pt idx="28">
                  <c:v>101.11632084133792</c:v>
                </c:pt>
                <c:pt idx="29">
                  <c:v>100.9802097229466</c:v>
                </c:pt>
                <c:pt idx="30">
                  <c:v>101.09413071035502</c:v>
                </c:pt>
                <c:pt idx="31">
                  <c:v>101.32869961464304</c:v>
                </c:pt>
                <c:pt idx="32">
                  <c:v>101.36294580104189</c:v>
                </c:pt>
                <c:pt idx="33">
                  <c:v>101.01139821413125</c:v>
                </c:pt>
                <c:pt idx="34">
                  <c:v>100.58279670782323</c:v>
                </c:pt>
                <c:pt idx="35">
                  <c:v>100.50880048364002</c:v>
                </c:pt>
                <c:pt idx="36">
                  <c:v>100.30681787406313</c:v>
                </c:pt>
                <c:pt idx="37">
                  <c:v>100.01319177078119</c:v>
                </c:pt>
                <c:pt idx="38">
                  <c:v>100.16144630730885</c:v>
                </c:pt>
                <c:pt idx="39">
                  <c:v>100.72502321664294</c:v>
                </c:pt>
                <c:pt idx="40">
                  <c:v>101.07692025443518</c:v>
                </c:pt>
                <c:pt idx="41">
                  <c:v>101.3029276121235</c:v>
                </c:pt>
                <c:pt idx="42">
                  <c:v>101.20342147358194</c:v>
                </c:pt>
                <c:pt idx="43">
                  <c:v>101.17240770783809</c:v>
                </c:pt>
                <c:pt idx="44">
                  <c:v>101.20656653151651</c:v>
                </c:pt>
                <c:pt idx="45">
                  <c:v>101.36434360456836</c:v>
                </c:pt>
                <c:pt idx="46">
                  <c:v>101.64687464235887</c:v>
                </c:pt>
                <c:pt idx="47">
                  <c:v>102.20861693456445</c:v>
                </c:pt>
                <c:pt idx="48">
                  <c:v>102.94447312853762</c:v>
                </c:pt>
                <c:pt idx="49">
                  <c:v>103.61428310588448</c:v>
                </c:pt>
                <c:pt idx="50">
                  <c:v>103.20254260461468</c:v>
                </c:pt>
                <c:pt idx="51">
                  <c:v>103.11351999252174</c:v>
                </c:pt>
                <c:pt idx="52">
                  <c:v>103.12050901015415</c:v>
                </c:pt>
                <c:pt idx="53">
                  <c:v>103.62415509329028</c:v>
                </c:pt>
                <c:pt idx="54">
                  <c:v>104.04856318901885</c:v>
                </c:pt>
                <c:pt idx="55">
                  <c:v>104.57771918651329</c:v>
                </c:pt>
                <c:pt idx="56">
                  <c:v>105.39001776084105</c:v>
                </c:pt>
                <c:pt idx="57">
                  <c:v>105.26657423690848</c:v>
                </c:pt>
                <c:pt idx="58">
                  <c:v>106.06821455934679</c:v>
                </c:pt>
                <c:pt idx="59">
                  <c:v>107.75282989692072</c:v>
                </c:pt>
                <c:pt idx="60">
                  <c:v>107.85757779868659</c:v>
                </c:pt>
                <c:pt idx="61">
                  <c:v>109.06903664254581</c:v>
                </c:pt>
                <c:pt idx="62">
                  <c:v>109.76872467027124</c:v>
                </c:pt>
                <c:pt idx="63">
                  <c:v>110.10646894735785</c:v>
                </c:pt>
                <c:pt idx="64">
                  <c:v>110.00766171057951</c:v>
                </c:pt>
                <c:pt idx="65">
                  <c:v>109.99761499773292</c:v>
                </c:pt>
                <c:pt idx="66">
                  <c:v>110.23663940076163</c:v>
                </c:pt>
                <c:pt idx="67">
                  <c:v>110.5289550632375</c:v>
                </c:pt>
                <c:pt idx="68">
                  <c:v>111.20330790204542</c:v>
                </c:pt>
                <c:pt idx="69">
                  <c:v>111.4690652975181</c:v>
                </c:pt>
                <c:pt idx="70">
                  <c:v>112.35413701794342</c:v>
                </c:pt>
                <c:pt idx="71">
                  <c:v>112.86730563760369</c:v>
                </c:pt>
                <c:pt idx="72">
                  <c:v>113.33495827993288</c:v>
                </c:pt>
                <c:pt idx="73">
                  <c:v>113.48862930512564</c:v>
                </c:pt>
                <c:pt idx="74">
                  <c:v>114.04521719682732</c:v>
                </c:pt>
                <c:pt idx="75">
                  <c:v>114.60652267543088</c:v>
                </c:pt>
                <c:pt idx="76">
                  <c:v>114.81960035049923</c:v>
                </c:pt>
                <c:pt idx="77">
                  <c:v>115.21002434799017</c:v>
                </c:pt>
                <c:pt idx="78">
                  <c:v>115.31975192481913</c:v>
                </c:pt>
                <c:pt idx="79">
                  <c:v>115.2906601389242</c:v>
                </c:pt>
                <c:pt idx="80">
                  <c:v>115.28908760995691</c:v>
                </c:pt>
                <c:pt idx="81">
                  <c:v>115.52566585681426</c:v>
                </c:pt>
                <c:pt idx="82">
                  <c:v>116.6654872699412</c:v>
                </c:pt>
                <c:pt idx="83">
                  <c:v>117.98405280901723</c:v>
                </c:pt>
                <c:pt idx="84">
                  <c:v>119.12029235060754</c:v>
                </c:pt>
                <c:pt idx="85">
                  <c:v>119.47734378890371</c:v>
                </c:pt>
                <c:pt idx="86">
                  <c:v>120.68670592747321</c:v>
                </c:pt>
                <c:pt idx="87">
                  <c:v>120.93289407357513</c:v>
                </c:pt>
                <c:pt idx="88">
                  <c:v>121.28042297534711</c:v>
                </c:pt>
                <c:pt idx="89">
                  <c:v>120.64608226248478</c:v>
                </c:pt>
                <c:pt idx="90">
                  <c:v>119.31546066799281</c:v>
                </c:pt>
                <c:pt idx="91">
                  <c:v>117.28165653695923</c:v>
                </c:pt>
                <c:pt idx="92">
                  <c:v>117.55903317424581</c:v>
                </c:pt>
                <c:pt idx="93">
                  <c:v>117.83824442866091</c:v>
                </c:pt>
                <c:pt idx="94">
                  <c:v>116.4317919928572</c:v>
                </c:pt>
                <c:pt idx="95">
                  <c:v>114.70332056963987</c:v>
                </c:pt>
                <c:pt idx="96">
                  <c:v>114.56327812883032</c:v>
                </c:pt>
                <c:pt idx="97">
                  <c:v>114.60259135301266</c:v>
                </c:pt>
                <c:pt idx="98">
                  <c:v>114.28895918675789</c:v>
                </c:pt>
                <c:pt idx="99">
                  <c:v>113.51230460235546</c:v>
                </c:pt>
                <c:pt idx="100">
                  <c:v>112.51357398268296</c:v>
                </c:pt>
                <c:pt idx="101">
                  <c:v>111.84952994488285</c:v>
                </c:pt>
                <c:pt idx="102">
                  <c:v>111.51973567535313</c:v>
                </c:pt>
                <c:pt idx="103">
                  <c:v>111.80567385923943</c:v>
                </c:pt>
                <c:pt idx="104">
                  <c:v>112.67388457462656</c:v>
                </c:pt>
                <c:pt idx="105">
                  <c:v>113.82978072830805</c:v>
                </c:pt>
                <c:pt idx="106">
                  <c:v>113.84305986180965</c:v>
                </c:pt>
                <c:pt idx="107">
                  <c:v>114.09868318171532</c:v>
                </c:pt>
                <c:pt idx="108">
                  <c:v>114.81540693991977</c:v>
                </c:pt>
                <c:pt idx="109">
                  <c:v>115.70484679636537</c:v>
                </c:pt>
                <c:pt idx="110">
                  <c:v>115.88795905833469</c:v>
                </c:pt>
                <c:pt idx="111">
                  <c:v>115.54916642860324</c:v>
                </c:pt>
                <c:pt idx="112">
                  <c:v>115.74092759989271</c:v>
                </c:pt>
                <c:pt idx="113">
                  <c:v>116.04547404322531</c:v>
                </c:pt>
                <c:pt idx="114">
                  <c:v>116.60704160999009</c:v>
                </c:pt>
                <c:pt idx="115">
                  <c:v>117.46581715157345</c:v>
                </c:pt>
                <c:pt idx="116">
                  <c:v>118.70173755714613</c:v>
                </c:pt>
                <c:pt idx="117">
                  <c:v>119.0008675118136</c:v>
                </c:pt>
                <c:pt idx="118">
                  <c:v>119.28497107857142</c:v>
                </c:pt>
                <c:pt idx="119">
                  <c:v>118.88563608359914</c:v>
                </c:pt>
                <c:pt idx="120">
                  <c:v>118.78158708359652</c:v>
                </c:pt>
                <c:pt idx="121">
                  <c:v>119.00934169569292</c:v>
                </c:pt>
                <c:pt idx="122">
                  <c:v>120.0576943405556</c:v>
                </c:pt>
                <c:pt idx="123">
                  <c:v>120.55688492495105</c:v>
                </c:pt>
                <c:pt idx="124">
                  <c:v>120.06546962267166</c:v>
                </c:pt>
                <c:pt idx="125">
                  <c:v>119.74607151687017</c:v>
                </c:pt>
                <c:pt idx="126">
                  <c:v>119.3617629098076</c:v>
                </c:pt>
                <c:pt idx="127">
                  <c:v>119.1430066579129</c:v>
                </c:pt>
                <c:pt idx="128">
                  <c:v>118.59524240097217</c:v>
                </c:pt>
                <c:pt idx="129">
                  <c:v>117.749221816568</c:v>
                </c:pt>
                <c:pt idx="130">
                  <c:v>117.38553081152104</c:v>
                </c:pt>
                <c:pt idx="131">
                  <c:v>117.54671503066866</c:v>
                </c:pt>
                <c:pt idx="132">
                  <c:v>118.00930063521433</c:v>
                </c:pt>
                <c:pt idx="133">
                  <c:v>117.60533541606057</c:v>
                </c:pt>
                <c:pt idx="134">
                  <c:v>117.38780224225158</c:v>
                </c:pt>
                <c:pt idx="135">
                  <c:v>117.20818448909844</c:v>
                </c:pt>
                <c:pt idx="136">
                  <c:v>117.10972670320174</c:v>
                </c:pt>
                <c:pt idx="137">
                  <c:v>117.03284750924516</c:v>
                </c:pt>
                <c:pt idx="138">
                  <c:v>116.65124714651513</c:v>
                </c:pt>
                <c:pt idx="139">
                  <c:v>116.30354351930234</c:v>
                </c:pt>
                <c:pt idx="140">
                  <c:v>116.42384198530034</c:v>
                </c:pt>
                <c:pt idx="141">
                  <c:v>115.3026288316197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'روند شاخص ها'!$U$3</c:f>
              <c:strCache>
                <c:ptCount val="1"/>
                <c:pt idx="0">
                  <c:v>مالي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'روند شاخص ها'!$C$5:$C$146</c:f>
              <c:numCache>
                <c:ptCount val="142"/>
                <c:pt idx="0">
                  <c:v>1.08</c:v>
                </c:pt>
                <c:pt idx="1">
                  <c:v>1.09</c:v>
                </c:pt>
                <c:pt idx="2">
                  <c:v>1.1</c:v>
                </c:pt>
                <c:pt idx="3">
                  <c:v>1.11</c:v>
                </c:pt>
                <c:pt idx="4">
                  <c:v>1.15</c:v>
                </c:pt>
                <c:pt idx="5">
                  <c:v>1.16</c:v>
                </c:pt>
                <c:pt idx="6">
                  <c:v>1.17</c:v>
                </c:pt>
                <c:pt idx="7">
                  <c:v>1.18</c:v>
                </c:pt>
                <c:pt idx="8">
                  <c:v>1.19</c:v>
                </c:pt>
                <c:pt idx="9">
                  <c:v>1.22</c:v>
                </c:pt>
                <c:pt idx="10">
                  <c:v>1.24</c:v>
                </c:pt>
                <c:pt idx="11">
                  <c:v>1.25</c:v>
                </c:pt>
                <c:pt idx="12">
                  <c:v>1.26</c:v>
                </c:pt>
                <c:pt idx="13">
                  <c:v>1.29</c:v>
                </c:pt>
                <c:pt idx="14">
                  <c:v>1.3</c:v>
                </c:pt>
                <c:pt idx="15">
                  <c:v>2.02</c:v>
                </c:pt>
                <c:pt idx="16">
                  <c:v>2.05</c:v>
                </c:pt>
                <c:pt idx="17">
                  <c:v>2.06</c:v>
                </c:pt>
                <c:pt idx="18">
                  <c:v>2.07</c:v>
                </c:pt>
                <c:pt idx="19">
                  <c:v>2.08</c:v>
                </c:pt>
                <c:pt idx="20">
                  <c:v>2.09</c:v>
                </c:pt>
                <c:pt idx="21">
                  <c:v>2.12</c:v>
                </c:pt>
                <c:pt idx="22">
                  <c:v>2.13</c:v>
                </c:pt>
                <c:pt idx="23">
                  <c:v>2.14</c:v>
                </c:pt>
                <c:pt idx="24">
                  <c:v>2.15</c:v>
                </c:pt>
                <c:pt idx="25">
                  <c:v>2.16</c:v>
                </c:pt>
                <c:pt idx="26">
                  <c:v>2.19</c:v>
                </c:pt>
                <c:pt idx="27">
                  <c:v>2.2</c:v>
                </c:pt>
                <c:pt idx="28">
                  <c:v>2.21</c:v>
                </c:pt>
                <c:pt idx="29">
                  <c:v>2.22</c:v>
                </c:pt>
                <c:pt idx="30">
                  <c:v>2.23</c:v>
                </c:pt>
                <c:pt idx="31">
                  <c:v>2.26</c:v>
                </c:pt>
                <c:pt idx="32">
                  <c:v>2.27</c:v>
                </c:pt>
                <c:pt idx="33">
                  <c:v>2.28</c:v>
                </c:pt>
                <c:pt idx="34">
                  <c:v>2.29</c:v>
                </c:pt>
                <c:pt idx="35">
                  <c:v>2.3</c:v>
                </c:pt>
                <c:pt idx="36">
                  <c:v>3.02</c:v>
                </c:pt>
                <c:pt idx="37">
                  <c:v>3.03</c:v>
                </c:pt>
                <c:pt idx="38">
                  <c:v>3.04</c:v>
                </c:pt>
                <c:pt idx="39">
                  <c:v>3.05</c:v>
                </c:pt>
                <c:pt idx="40">
                  <c:v>3.06</c:v>
                </c:pt>
                <c:pt idx="41">
                  <c:v>3.09</c:v>
                </c:pt>
                <c:pt idx="42">
                  <c:v>3.1</c:v>
                </c:pt>
                <c:pt idx="43">
                  <c:v>3.11</c:v>
                </c:pt>
                <c:pt idx="44">
                  <c:v>3.12</c:v>
                </c:pt>
                <c:pt idx="45">
                  <c:v>3.13</c:v>
                </c:pt>
                <c:pt idx="46">
                  <c:v>3.16</c:v>
                </c:pt>
                <c:pt idx="47">
                  <c:v>3.18</c:v>
                </c:pt>
                <c:pt idx="48">
                  <c:v>3.19</c:v>
                </c:pt>
                <c:pt idx="49">
                  <c:v>3.2</c:v>
                </c:pt>
                <c:pt idx="50">
                  <c:v>3.23</c:v>
                </c:pt>
                <c:pt idx="51">
                  <c:v>3.24</c:v>
                </c:pt>
                <c:pt idx="52">
                  <c:v>3.25</c:v>
                </c:pt>
                <c:pt idx="53">
                  <c:v>3.26</c:v>
                </c:pt>
                <c:pt idx="54">
                  <c:v>3.27</c:v>
                </c:pt>
                <c:pt idx="55">
                  <c:v>3.3</c:v>
                </c:pt>
                <c:pt idx="56">
                  <c:v>3.31</c:v>
                </c:pt>
                <c:pt idx="57">
                  <c:v>4.01</c:v>
                </c:pt>
                <c:pt idx="58">
                  <c:v>4.02</c:v>
                </c:pt>
                <c:pt idx="59">
                  <c:v>4.03</c:v>
                </c:pt>
                <c:pt idx="60">
                  <c:v>4.06</c:v>
                </c:pt>
                <c:pt idx="61">
                  <c:v>4.07</c:v>
                </c:pt>
                <c:pt idx="62">
                  <c:v>4.08</c:v>
                </c:pt>
                <c:pt idx="63">
                  <c:v>4.09</c:v>
                </c:pt>
                <c:pt idx="64">
                  <c:v>4.1</c:v>
                </c:pt>
                <c:pt idx="65">
                  <c:v>4.13</c:v>
                </c:pt>
                <c:pt idx="66">
                  <c:v>4.14</c:v>
                </c:pt>
                <c:pt idx="67">
                  <c:v>4.15</c:v>
                </c:pt>
                <c:pt idx="68">
                  <c:v>4.16</c:v>
                </c:pt>
                <c:pt idx="69">
                  <c:v>4.17</c:v>
                </c:pt>
                <c:pt idx="70">
                  <c:v>4.2</c:v>
                </c:pt>
                <c:pt idx="71">
                  <c:v>4.21</c:v>
                </c:pt>
                <c:pt idx="72">
                  <c:v>4.22</c:v>
                </c:pt>
                <c:pt idx="73">
                  <c:v>4.23</c:v>
                </c:pt>
                <c:pt idx="74">
                  <c:v>4.24</c:v>
                </c:pt>
                <c:pt idx="75">
                  <c:v>4.27</c:v>
                </c:pt>
                <c:pt idx="76">
                  <c:v>4.28</c:v>
                </c:pt>
                <c:pt idx="77">
                  <c:v>4.29</c:v>
                </c:pt>
                <c:pt idx="78">
                  <c:v>4.3</c:v>
                </c:pt>
                <c:pt idx="79">
                  <c:v>5.03</c:v>
                </c:pt>
                <c:pt idx="80">
                  <c:v>5.04</c:v>
                </c:pt>
                <c:pt idx="81">
                  <c:v>5.05</c:v>
                </c:pt>
                <c:pt idx="82">
                  <c:v>5.06</c:v>
                </c:pt>
                <c:pt idx="83">
                  <c:v>5.07</c:v>
                </c:pt>
                <c:pt idx="84">
                  <c:v>5.1</c:v>
                </c:pt>
                <c:pt idx="85">
                  <c:v>5.11</c:v>
                </c:pt>
                <c:pt idx="86">
                  <c:v>5.12</c:v>
                </c:pt>
                <c:pt idx="87">
                  <c:v>5.13</c:v>
                </c:pt>
                <c:pt idx="88">
                  <c:v>5.14</c:v>
                </c:pt>
                <c:pt idx="89">
                  <c:v>5.17</c:v>
                </c:pt>
                <c:pt idx="90">
                  <c:v>5.18</c:v>
                </c:pt>
                <c:pt idx="91">
                  <c:v>5.19</c:v>
                </c:pt>
                <c:pt idx="92">
                  <c:v>5.2</c:v>
                </c:pt>
                <c:pt idx="93">
                  <c:v>5.21</c:v>
                </c:pt>
                <c:pt idx="94">
                  <c:v>5.24</c:v>
                </c:pt>
                <c:pt idx="95">
                  <c:v>5.25</c:v>
                </c:pt>
                <c:pt idx="96">
                  <c:v>5.26</c:v>
                </c:pt>
                <c:pt idx="97">
                  <c:v>5.27</c:v>
                </c:pt>
                <c:pt idx="98">
                  <c:v>5.28</c:v>
                </c:pt>
                <c:pt idx="99">
                  <c:v>5.31</c:v>
                </c:pt>
                <c:pt idx="100">
                  <c:v>6.01</c:v>
                </c:pt>
                <c:pt idx="101">
                  <c:v>6.02</c:v>
                </c:pt>
                <c:pt idx="102">
                  <c:v>6.03</c:v>
                </c:pt>
                <c:pt idx="103">
                  <c:v>6.04</c:v>
                </c:pt>
                <c:pt idx="104">
                  <c:v>6.07</c:v>
                </c:pt>
                <c:pt idx="105">
                  <c:v>6.08</c:v>
                </c:pt>
                <c:pt idx="106">
                  <c:v>6.1</c:v>
                </c:pt>
                <c:pt idx="107">
                  <c:v>6.11</c:v>
                </c:pt>
                <c:pt idx="108">
                  <c:v>6.14</c:v>
                </c:pt>
                <c:pt idx="109">
                  <c:v>6.15</c:v>
                </c:pt>
                <c:pt idx="110">
                  <c:v>6.16</c:v>
                </c:pt>
                <c:pt idx="111">
                  <c:v>6.17</c:v>
                </c:pt>
                <c:pt idx="112">
                  <c:v>6.18</c:v>
                </c:pt>
                <c:pt idx="113">
                  <c:v>6.21</c:v>
                </c:pt>
                <c:pt idx="114">
                  <c:v>6.22</c:v>
                </c:pt>
                <c:pt idx="115">
                  <c:v>6.24</c:v>
                </c:pt>
                <c:pt idx="116">
                  <c:v>6.25</c:v>
                </c:pt>
                <c:pt idx="117">
                  <c:v>6.28</c:v>
                </c:pt>
                <c:pt idx="118">
                  <c:v>6.29</c:v>
                </c:pt>
                <c:pt idx="119">
                  <c:v>6.3</c:v>
                </c:pt>
                <c:pt idx="120">
                  <c:v>6.31</c:v>
                </c:pt>
                <c:pt idx="121">
                  <c:v>7.01</c:v>
                </c:pt>
                <c:pt idx="122">
                  <c:v>7.04</c:v>
                </c:pt>
                <c:pt idx="123">
                  <c:v>7.05</c:v>
                </c:pt>
                <c:pt idx="124">
                  <c:v>7.06</c:v>
                </c:pt>
                <c:pt idx="125">
                  <c:v>7.07</c:v>
                </c:pt>
                <c:pt idx="126">
                  <c:v>7.08</c:v>
                </c:pt>
                <c:pt idx="127">
                  <c:v>7.11</c:v>
                </c:pt>
                <c:pt idx="128">
                  <c:v>7.12</c:v>
                </c:pt>
                <c:pt idx="129">
                  <c:v>7.13</c:v>
                </c:pt>
                <c:pt idx="130">
                  <c:v>7.14</c:v>
                </c:pt>
                <c:pt idx="131">
                  <c:v>7.15</c:v>
                </c:pt>
                <c:pt idx="132">
                  <c:v>7.18</c:v>
                </c:pt>
                <c:pt idx="133">
                  <c:v>7.19</c:v>
                </c:pt>
                <c:pt idx="134">
                  <c:v>7.2</c:v>
                </c:pt>
                <c:pt idx="135">
                  <c:v>7.21</c:v>
                </c:pt>
                <c:pt idx="136">
                  <c:v>7.22</c:v>
                </c:pt>
                <c:pt idx="137">
                  <c:v>7.25</c:v>
                </c:pt>
                <c:pt idx="138">
                  <c:v>7.26</c:v>
                </c:pt>
                <c:pt idx="139">
                  <c:v>7.27</c:v>
                </c:pt>
                <c:pt idx="140">
                  <c:v>7.28</c:v>
                </c:pt>
                <c:pt idx="141">
                  <c:v>7.29</c:v>
                </c:pt>
              </c:numCache>
            </c:numRef>
          </c:cat>
          <c:val>
            <c:numRef>
              <c:f>'روند شاخص ها'!$U$5:$U$146</c:f>
              <c:numCache>
                <c:ptCount val="142"/>
                <c:pt idx="0">
                  <c:v>100</c:v>
                </c:pt>
                <c:pt idx="1">
                  <c:v>100.58399069058996</c:v>
                </c:pt>
                <c:pt idx="2">
                  <c:v>100.93770005394325</c:v>
                </c:pt>
                <c:pt idx="3">
                  <c:v>102.25476803752005</c:v>
                </c:pt>
                <c:pt idx="4">
                  <c:v>102.23858075409493</c:v>
                </c:pt>
                <c:pt idx="5">
                  <c:v>101.80186851190219</c:v>
                </c:pt>
                <c:pt idx="6">
                  <c:v>101.55944672209662</c:v>
                </c:pt>
                <c:pt idx="7">
                  <c:v>102.07894658670034</c:v>
                </c:pt>
                <c:pt idx="8">
                  <c:v>102.65329378929235</c:v>
                </c:pt>
                <c:pt idx="9">
                  <c:v>102.20590482824474</c:v>
                </c:pt>
                <c:pt idx="10">
                  <c:v>102.01350863242855</c:v>
                </c:pt>
                <c:pt idx="11">
                  <c:v>101.60219664880181</c:v>
                </c:pt>
                <c:pt idx="12">
                  <c:v>102.0190622482845</c:v>
                </c:pt>
                <c:pt idx="13">
                  <c:v>102.30591296493773</c:v>
                </c:pt>
                <c:pt idx="14">
                  <c:v>102.18601513424899</c:v>
                </c:pt>
                <c:pt idx="15">
                  <c:v>102.20181495610274</c:v>
                </c:pt>
                <c:pt idx="16">
                  <c:v>102.6544561740064</c:v>
                </c:pt>
                <c:pt idx="17">
                  <c:v>103.16005047332737</c:v>
                </c:pt>
                <c:pt idx="18">
                  <c:v>103.81094286190309</c:v>
                </c:pt>
                <c:pt idx="19">
                  <c:v>104.17890220082478</c:v>
                </c:pt>
                <c:pt idx="20">
                  <c:v>104.56808582359906</c:v>
                </c:pt>
                <c:pt idx="21">
                  <c:v>105.37443640485603</c:v>
                </c:pt>
                <c:pt idx="22">
                  <c:v>104.79587017626486</c:v>
                </c:pt>
                <c:pt idx="23">
                  <c:v>104.87620387539063</c:v>
                </c:pt>
                <c:pt idx="24">
                  <c:v>105.23938452159905</c:v>
                </c:pt>
                <c:pt idx="25">
                  <c:v>105.85953829218131</c:v>
                </c:pt>
                <c:pt idx="26">
                  <c:v>106.18057172968443</c:v>
                </c:pt>
                <c:pt idx="27">
                  <c:v>105.86543631832292</c:v>
                </c:pt>
                <c:pt idx="28">
                  <c:v>105.12237112705252</c:v>
                </c:pt>
                <c:pt idx="29">
                  <c:v>104.90414415981326</c:v>
                </c:pt>
                <c:pt idx="30">
                  <c:v>105.39807156070813</c:v>
                </c:pt>
                <c:pt idx="31">
                  <c:v>105.93014240073772</c:v>
                </c:pt>
                <c:pt idx="32">
                  <c:v>106.87778730167888</c:v>
                </c:pt>
                <c:pt idx="33">
                  <c:v>107.56863128338895</c:v>
                </c:pt>
                <c:pt idx="34">
                  <c:v>107.20941135546542</c:v>
                </c:pt>
                <c:pt idx="35">
                  <c:v>107.78108937834372</c:v>
                </c:pt>
                <c:pt idx="36">
                  <c:v>108.05747863257062</c:v>
                </c:pt>
                <c:pt idx="37">
                  <c:v>107.92858308316949</c:v>
                </c:pt>
                <c:pt idx="38">
                  <c:v>108.24707649481597</c:v>
                </c:pt>
                <c:pt idx="39">
                  <c:v>110.09281426685166</c:v>
                </c:pt>
                <c:pt idx="40">
                  <c:v>112.18756067540579</c:v>
                </c:pt>
                <c:pt idx="41">
                  <c:v>114.04345855086788</c:v>
                </c:pt>
                <c:pt idx="42">
                  <c:v>114.12990553256377</c:v>
                </c:pt>
                <c:pt idx="43">
                  <c:v>114.18191148569557</c:v>
                </c:pt>
                <c:pt idx="44">
                  <c:v>114.75126473914578</c:v>
                </c:pt>
                <c:pt idx="45">
                  <c:v>115.49549231513024</c:v>
                </c:pt>
                <c:pt idx="46">
                  <c:v>116.6475447205993</c:v>
                </c:pt>
                <c:pt idx="47">
                  <c:v>119.95353905246702</c:v>
                </c:pt>
                <c:pt idx="48">
                  <c:v>122.47376131764487</c:v>
                </c:pt>
                <c:pt idx="49">
                  <c:v>123.14062573321722</c:v>
                </c:pt>
                <c:pt idx="50">
                  <c:v>122.13189105786049</c:v>
                </c:pt>
                <c:pt idx="51">
                  <c:v>122.41198272265802</c:v>
                </c:pt>
                <c:pt idx="52">
                  <c:v>123.22035671434308</c:v>
                </c:pt>
                <c:pt idx="53">
                  <c:v>125.44003795401346</c:v>
                </c:pt>
                <c:pt idx="54">
                  <c:v>128.044253277602</c:v>
                </c:pt>
                <c:pt idx="55">
                  <c:v>131.02404801768202</c:v>
                </c:pt>
                <c:pt idx="56">
                  <c:v>137.11868938109905</c:v>
                </c:pt>
                <c:pt idx="57">
                  <c:v>138.97747169270335</c:v>
                </c:pt>
                <c:pt idx="58">
                  <c:v>140.70184789033632</c:v>
                </c:pt>
                <c:pt idx="59">
                  <c:v>146.87355105516545</c:v>
                </c:pt>
                <c:pt idx="60">
                  <c:v>146.28813967214725</c:v>
                </c:pt>
                <c:pt idx="61">
                  <c:v>148.60541817651114</c:v>
                </c:pt>
                <c:pt idx="62">
                  <c:v>150.3834362761327</c:v>
                </c:pt>
                <c:pt idx="63">
                  <c:v>150.99037330200346</c:v>
                </c:pt>
                <c:pt idx="64">
                  <c:v>150.85730177788895</c:v>
                </c:pt>
                <c:pt idx="65">
                  <c:v>150.99308553300287</c:v>
                </c:pt>
                <c:pt idx="66">
                  <c:v>152.64569523736543</c:v>
                </c:pt>
                <c:pt idx="67">
                  <c:v>153.5139105161806</c:v>
                </c:pt>
                <c:pt idx="68">
                  <c:v>156.1481756371913</c:v>
                </c:pt>
                <c:pt idx="69">
                  <c:v>157.93923827638153</c:v>
                </c:pt>
                <c:pt idx="70">
                  <c:v>161.19249478326046</c:v>
                </c:pt>
                <c:pt idx="71">
                  <c:v>162.65821885637703</c:v>
                </c:pt>
                <c:pt idx="72">
                  <c:v>165.9580568543889</c:v>
                </c:pt>
                <c:pt idx="73">
                  <c:v>169.08418291458062</c:v>
                </c:pt>
                <c:pt idx="74">
                  <c:v>170.66756615152931</c:v>
                </c:pt>
                <c:pt idx="75">
                  <c:v>173.00305534974646</c:v>
                </c:pt>
                <c:pt idx="76">
                  <c:v>173.89370034841406</c:v>
                </c:pt>
                <c:pt idx="77">
                  <c:v>175.5414022062062</c:v>
                </c:pt>
                <c:pt idx="78">
                  <c:v>175.56972995220013</c:v>
                </c:pt>
                <c:pt idx="79">
                  <c:v>174.89998110048558</c:v>
                </c:pt>
                <c:pt idx="80">
                  <c:v>173.36830245766873</c:v>
                </c:pt>
                <c:pt idx="81">
                  <c:v>172.02660913866862</c:v>
                </c:pt>
                <c:pt idx="82">
                  <c:v>172.59936344368955</c:v>
                </c:pt>
                <c:pt idx="83">
                  <c:v>176.05900781423887</c:v>
                </c:pt>
                <c:pt idx="84">
                  <c:v>180.81285993565558</c:v>
                </c:pt>
                <c:pt idx="85">
                  <c:v>183.1770212901523</c:v>
                </c:pt>
                <c:pt idx="86">
                  <c:v>188.12929678738388</c:v>
                </c:pt>
                <c:pt idx="87">
                  <c:v>190.12945952124386</c:v>
                </c:pt>
                <c:pt idx="88">
                  <c:v>190.88083361065537</c:v>
                </c:pt>
                <c:pt idx="89">
                  <c:v>189.00775827219692</c:v>
                </c:pt>
                <c:pt idx="90">
                  <c:v>185.68196034890485</c:v>
                </c:pt>
                <c:pt idx="91">
                  <c:v>182.193342463076</c:v>
                </c:pt>
                <c:pt idx="92">
                  <c:v>183.5609096047849</c:v>
                </c:pt>
                <c:pt idx="93">
                  <c:v>184.60671143713373</c:v>
                </c:pt>
                <c:pt idx="94">
                  <c:v>181.97920536797872</c:v>
                </c:pt>
                <c:pt idx="95">
                  <c:v>178.05193793210037</c:v>
                </c:pt>
                <c:pt idx="96">
                  <c:v>178.4009547053118</c:v>
                </c:pt>
                <c:pt idx="97">
                  <c:v>179.44563720423227</c:v>
                </c:pt>
                <c:pt idx="98">
                  <c:v>179.33189570739935</c:v>
                </c:pt>
                <c:pt idx="99">
                  <c:v>177.44995180408563</c:v>
                </c:pt>
                <c:pt idx="100">
                  <c:v>174.76165731951502</c:v>
                </c:pt>
                <c:pt idx="101">
                  <c:v>172.2300264636253</c:v>
                </c:pt>
                <c:pt idx="102">
                  <c:v>170.5608420142663</c:v>
                </c:pt>
                <c:pt idx="103">
                  <c:v>171.4388729862223</c:v>
                </c:pt>
                <c:pt idx="104">
                  <c:v>174.09733292979925</c:v>
                </c:pt>
                <c:pt idx="105">
                  <c:v>178.36698724089044</c:v>
                </c:pt>
                <c:pt idx="106">
                  <c:v>178.26702215548315</c:v>
                </c:pt>
                <c:pt idx="107">
                  <c:v>178.53260553699806</c:v>
                </c:pt>
                <c:pt idx="108">
                  <c:v>180.1634743420795</c:v>
                </c:pt>
                <c:pt idx="109">
                  <c:v>182.74091176595942</c:v>
                </c:pt>
                <c:pt idx="110">
                  <c:v>183.36072112625607</c:v>
                </c:pt>
                <c:pt idx="111">
                  <c:v>181.89460959156813</c:v>
                </c:pt>
                <c:pt idx="112">
                  <c:v>182.07387514524427</c:v>
                </c:pt>
                <c:pt idx="113">
                  <c:v>183.51755696007984</c:v>
                </c:pt>
                <c:pt idx="114">
                  <c:v>184.93243746477864</c:v>
                </c:pt>
                <c:pt idx="115">
                  <c:v>187.23555209614557</c:v>
                </c:pt>
                <c:pt idx="116">
                  <c:v>189.9363314535707</c:v>
                </c:pt>
                <c:pt idx="117">
                  <c:v>189.81488377659656</c:v>
                </c:pt>
                <c:pt idx="118">
                  <c:v>190.50125042459328</c:v>
                </c:pt>
                <c:pt idx="119">
                  <c:v>188.61956482899384</c:v>
                </c:pt>
                <c:pt idx="120">
                  <c:v>188.19619848536965</c:v>
                </c:pt>
                <c:pt idx="121">
                  <c:v>188.7386446852542</c:v>
                </c:pt>
                <c:pt idx="122">
                  <c:v>190.24285660779117</c:v>
                </c:pt>
                <c:pt idx="123">
                  <c:v>192.35013094048549</c:v>
                </c:pt>
                <c:pt idx="124">
                  <c:v>190.96973451563645</c:v>
                </c:pt>
                <c:pt idx="125">
                  <c:v>190.44188270160595</c:v>
                </c:pt>
                <c:pt idx="126">
                  <c:v>190.50228365545024</c:v>
                </c:pt>
                <c:pt idx="127">
                  <c:v>190.35974084848058</c:v>
                </c:pt>
                <c:pt idx="128">
                  <c:v>189.56187137050753</c:v>
                </c:pt>
                <c:pt idx="129">
                  <c:v>188.0154691879796</c:v>
                </c:pt>
                <c:pt idx="130">
                  <c:v>187.80710096516677</c:v>
                </c:pt>
                <c:pt idx="131">
                  <c:v>188.04396913911634</c:v>
                </c:pt>
                <c:pt idx="132">
                  <c:v>189.3150152982744</c:v>
                </c:pt>
                <c:pt idx="133">
                  <c:v>188.2983591863479</c:v>
                </c:pt>
                <c:pt idx="134">
                  <c:v>187.77687896260176</c:v>
                </c:pt>
                <c:pt idx="135">
                  <c:v>188.03217308683315</c:v>
                </c:pt>
                <c:pt idx="136">
                  <c:v>188.282430210637</c:v>
                </c:pt>
                <c:pt idx="137">
                  <c:v>188.71754955525867</c:v>
                </c:pt>
                <c:pt idx="138">
                  <c:v>188.11267899110172</c:v>
                </c:pt>
                <c:pt idx="139">
                  <c:v>187.22440181314795</c:v>
                </c:pt>
                <c:pt idx="140">
                  <c:v>185.90406193185757</c:v>
                </c:pt>
                <c:pt idx="141">
                  <c:v>184.16784663065567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'روند شاخص ها'!$V$3</c:f>
              <c:strCache>
                <c:ptCount val="1"/>
                <c:pt idx="0">
                  <c:v>صنعت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'روند شاخص ها'!$C$5:$C$146</c:f>
              <c:numCache>
                <c:ptCount val="142"/>
                <c:pt idx="0">
                  <c:v>1.08</c:v>
                </c:pt>
                <c:pt idx="1">
                  <c:v>1.09</c:v>
                </c:pt>
                <c:pt idx="2">
                  <c:v>1.1</c:v>
                </c:pt>
                <c:pt idx="3">
                  <c:v>1.11</c:v>
                </c:pt>
                <c:pt idx="4">
                  <c:v>1.15</c:v>
                </c:pt>
                <c:pt idx="5">
                  <c:v>1.16</c:v>
                </c:pt>
                <c:pt idx="6">
                  <c:v>1.17</c:v>
                </c:pt>
                <c:pt idx="7">
                  <c:v>1.18</c:v>
                </c:pt>
                <c:pt idx="8">
                  <c:v>1.19</c:v>
                </c:pt>
                <c:pt idx="9">
                  <c:v>1.22</c:v>
                </c:pt>
                <c:pt idx="10">
                  <c:v>1.24</c:v>
                </c:pt>
                <c:pt idx="11">
                  <c:v>1.25</c:v>
                </c:pt>
                <c:pt idx="12">
                  <c:v>1.26</c:v>
                </c:pt>
                <c:pt idx="13">
                  <c:v>1.29</c:v>
                </c:pt>
                <c:pt idx="14">
                  <c:v>1.3</c:v>
                </c:pt>
                <c:pt idx="15">
                  <c:v>2.02</c:v>
                </c:pt>
                <c:pt idx="16">
                  <c:v>2.05</c:v>
                </c:pt>
                <c:pt idx="17">
                  <c:v>2.06</c:v>
                </c:pt>
                <c:pt idx="18">
                  <c:v>2.07</c:v>
                </c:pt>
                <c:pt idx="19">
                  <c:v>2.08</c:v>
                </c:pt>
                <c:pt idx="20">
                  <c:v>2.09</c:v>
                </c:pt>
                <c:pt idx="21">
                  <c:v>2.12</c:v>
                </c:pt>
                <c:pt idx="22">
                  <c:v>2.13</c:v>
                </c:pt>
                <c:pt idx="23">
                  <c:v>2.14</c:v>
                </c:pt>
                <c:pt idx="24">
                  <c:v>2.15</c:v>
                </c:pt>
                <c:pt idx="25">
                  <c:v>2.16</c:v>
                </c:pt>
                <c:pt idx="26">
                  <c:v>2.19</c:v>
                </c:pt>
                <c:pt idx="27">
                  <c:v>2.2</c:v>
                </c:pt>
                <c:pt idx="28">
                  <c:v>2.21</c:v>
                </c:pt>
                <c:pt idx="29">
                  <c:v>2.22</c:v>
                </c:pt>
                <c:pt idx="30">
                  <c:v>2.23</c:v>
                </c:pt>
                <c:pt idx="31">
                  <c:v>2.26</c:v>
                </c:pt>
                <c:pt idx="32">
                  <c:v>2.27</c:v>
                </c:pt>
                <c:pt idx="33">
                  <c:v>2.28</c:v>
                </c:pt>
                <c:pt idx="34">
                  <c:v>2.29</c:v>
                </c:pt>
                <c:pt idx="35">
                  <c:v>2.3</c:v>
                </c:pt>
                <c:pt idx="36">
                  <c:v>3.02</c:v>
                </c:pt>
                <c:pt idx="37">
                  <c:v>3.03</c:v>
                </c:pt>
                <c:pt idx="38">
                  <c:v>3.04</c:v>
                </c:pt>
                <c:pt idx="39">
                  <c:v>3.05</c:v>
                </c:pt>
                <c:pt idx="40">
                  <c:v>3.06</c:v>
                </c:pt>
                <c:pt idx="41">
                  <c:v>3.09</c:v>
                </c:pt>
                <c:pt idx="42">
                  <c:v>3.1</c:v>
                </c:pt>
                <c:pt idx="43">
                  <c:v>3.11</c:v>
                </c:pt>
                <c:pt idx="44">
                  <c:v>3.12</c:v>
                </c:pt>
                <c:pt idx="45">
                  <c:v>3.13</c:v>
                </c:pt>
                <c:pt idx="46">
                  <c:v>3.16</c:v>
                </c:pt>
                <c:pt idx="47">
                  <c:v>3.18</c:v>
                </c:pt>
                <c:pt idx="48">
                  <c:v>3.19</c:v>
                </c:pt>
                <c:pt idx="49">
                  <c:v>3.2</c:v>
                </c:pt>
                <c:pt idx="50">
                  <c:v>3.23</c:v>
                </c:pt>
                <c:pt idx="51">
                  <c:v>3.24</c:v>
                </c:pt>
                <c:pt idx="52">
                  <c:v>3.25</c:v>
                </c:pt>
                <c:pt idx="53">
                  <c:v>3.26</c:v>
                </c:pt>
                <c:pt idx="54">
                  <c:v>3.27</c:v>
                </c:pt>
                <c:pt idx="55">
                  <c:v>3.3</c:v>
                </c:pt>
                <c:pt idx="56">
                  <c:v>3.31</c:v>
                </c:pt>
                <c:pt idx="57">
                  <c:v>4.01</c:v>
                </c:pt>
                <c:pt idx="58">
                  <c:v>4.02</c:v>
                </c:pt>
                <c:pt idx="59">
                  <c:v>4.03</c:v>
                </c:pt>
                <c:pt idx="60">
                  <c:v>4.06</c:v>
                </c:pt>
                <c:pt idx="61">
                  <c:v>4.07</c:v>
                </c:pt>
                <c:pt idx="62">
                  <c:v>4.08</c:v>
                </c:pt>
                <c:pt idx="63">
                  <c:v>4.09</c:v>
                </c:pt>
                <c:pt idx="64">
                  <c:v>4.1</c:v>
                </c:pt>
                <c:pt idx="65">
                  <c:v>4.13</c:v>
                </c:pt>
                <c:pt idx="66">
                  <c:v>4.14</c:v>
                </c:pt>
                <c:pt idx="67">
                  <c:v>4.15</c:v>
                </c:pt>
                <c:pt idx="68">
                  <c:v>4.16</c:v>
                </c:pt>
                <c:pt idx="69">
                  <c:v>4.17</c:v>
                </c:pt>
                <c:pt idx="70">
                  <c:v>4.2</c:v>
                </c:pt>
                <c:pt idx="71">
                  <c:v>4.21</c:v>
                </c:pt>
                <c:pt idx="72">
                  <c:v>4.22</c:v>
                </c:pt>
                <c:pt idx="73">
                  <c:v>4.23</c:v>
                </c:pt>
                <c:pt idx="74">
                  <c:v>4.24</c:v>
                </c:pt>
                <c:pt idx="75">
                  <c:v>4.27</c:v>
                </c:pt>
                <c:pt idx="76">
                  <c:v>4.28</c:v>
                </c:pt>
                <c:pt idx="77">
                  <c:v>4.29</c:v>
                </c:pt>
                <c:pt idx="78">
                  <c:v>4.3</c:v>
                </c:pt>
                <c:pt idx="79">
                  <c:v>5.03</c:v>
                </c:pt>
                <c:pt idx="80">
                  <c:v>5.04</c:v>
                </c:pt>
                <c:pt idx="81">
                  <c:v>5.05</c:v>
                </c:pt>
                <c:pt idx="82">
                  <c:v>5.06</c:v>
                </c:pt>
                <c:pt idx="83">
                  <c:v>5.07</c:v>
                </c:pt>
                <c:pt idx="84">
                  <c:v>5.1</c:v>
                </c:pt>
                <c:pt idx="85">
                  <c:v>5.11</c:v>
                </c:pt>
                <c:pt idx="86">
                  <c:v>5.12</c:v>
                </c:pt>
                <c:pt idx="87">
                  <c:v>5.13</c:v>
                </c:pt>
                <c:pt idx="88">
                  <c:v>5.14</c:v>
                </c:pt>
                <c:pt idx="89">
                  <c:v>5.17</c:v>
                </c:pt>
                <c:pt idx="90">
                  <c:v>5.18</c:v>
                </c:pt>
                <c:pt idx="91">
                  <c:v>5.19</c:v>
                </c:pt>
                <c:pt idx="92">
                  <c:v>5.2</c:v>
                </c:pt>
                <c:pt idx="93">
                  <c:v>5.21</c:v>
                </c:pt>
                <c:pt idx="94">
                  <c:v>5.24</c:v>
                </c:pt>
                <c:pt idx="95">
                  <c:v>5.25</c:v>
                </c:pt>
                <c:pt idx="96">
                  <c:v>5.26</c:v>
                </c:pt>
                <c:pt idx="97">
                  <c:v>5.27</c:v>
                </c:pt>
                <c:pt idx="98">
                  <c:v>5.28</c:v>
                </c:pt>
                <c:pt idx="99">
                  <c:v>5.31</c:v>
                </c:pt>
                <c:pt idx="100">
                  <c:v>6.01</c:v>
                </c:pt>
                <c:pt idx="101">
                  <c:v>6.02</c:v>
                </c:pt>
                <c:pt idx="102">
                  <c:v>6.03</c:v>
                </c:pt>
                <c:pt idx="103">
                  <c:v>6.04</c:v>
                </c:pt>
                <c:pt idx="104">
                  <c:v>6.07</c:v>
                </c:pt>
                <c:pt idx="105">
                  <c:v>6.08</c:v>
                </c:pt>
                <c:pt idx="106">
                  <c:v>6.1</c:v>
                </c:pt>
                <c:pt idx="107">
                  <c:v>6.11</c:v>
                </c:pt>
                <c:pt idx="108">
                  <c:v>6.14</c:v>
                </c:pt>
                <c:pt idx="109">
                  <c:v>6.15</c:v>
                </c:pt>
                <c:pt idx="110">
                  <c:v>6.16</c:v>
                </c:pt>
                <c:pt idx="111">
                  <c:v>6.17</c:v>
                </c:pt>
                <c:pt idx="112">
                  <c:v>6.18</c:v>
                </c:pt>
                <c:pt idx="113">
                  <c:v>6.21</c:v>
                </c:pt>
                <c:pt idx="114">
                  <c:v>6.22</c:v>
                </c:pt>
                <c:pt idx="115">
                  <c:v>6.24</c:v>
                </c:pt>
                <c:pt idx="116">
                  <c:v>6.25</c:v>
                </c:pt>
                <c:pt idx="117">
                  <c:v>6.28</c:v>
                </c:pt>
                <c:pt idx="118">
                  <c:v>6.29</c:v>
                </c:pt>
                <c:pt idx="119">
                  <c:v>6.3</c:v>
                </c:pt>
                <c:pt idx="120">
                  <c:v>6.31</c:v>
                </c:pt>
                <c:pt idx="121">
                  <c:v>7.01</c:v>
                </c:pt>
                <c:pt idx="122">
                  <c:v>7.04</c:v>
                </c:pt>
                <c:pt idx="123">
                  <c:v>7.05</c:v>
                </c:pt>
                <c:pt idx="124">
                  <c:v>7.06</c:v>
                </c:pt>
                <c:pt idx="125">
                  <c:v>7.07</c:v>
                </c:pt>
                <c:pt idx="126">
                  <c:v>7.08</c:v>
                </c:pt>
                <c:pt idx="127">
                  <c:v>7.11</c:v>
                </c:pt>
                <c:pt idx="128">
                  <c:v>7.12</c:v>
                </c:pt>
                <c:pt idx="129">
                  <c:v>7.13</c:v>
                </c:pt>
                <c:pt idx="130">
                  <c:v>7.14</c:v>
                </c:pt>
                <c:pt idx="131">
                  <c:v>7.15</c:v>
                </c:pt>
                <c:pt idx="132">
                  <c:v>7.18</c:v>
                </c:pt>
                <c:pt idx="133">
                  <c:v>7.19</c:v>
                </c:pt>
                <c:pt idx="134">
                  <c:v>7.2</c:v>
                </c:pt>
                <c:pt idx="135">
                  <c:v>7.21</c:v>
                </c:pt>
                <c:pt idx="136">
                  <c:v>7.22</c:v>
                </c:pt>
                <c:pt idx="137">
                  <c:v>7.25</c:v>
                </c:pt>
                <c:pt idx="138">
                  <c:v>7.26</c:v>
                </c:pt>
                <c:pt idx="139">
                  <c:v>7.27</c:v>
                </c:pt>
                <c:pt idx="140">
                  <c:v>7.28</c:v>
                </c:pt>
                <c:pt idx="141">
                  <c:v>7.29</c:v>
                </c:pt>
              </c:numCache>
            </c:numRef>
          </c:cat>
          <c:val>
            <c:numRef>
              <c:f>'روند شاخص ها'!$V$5:$V$146</c:f>
              <c:numCache>
                <c:ptCount val="142"/>
                <c:pt idx="0">
                  <c:v>100</c:v>
                </c:pt>
                <c:pt idx="1">
                  <c:v>101.25510707589065</c:v>
                </c:pt>
                <c:pt idx="2">
                  <c:v>102.39672357643343</c:v>
                </c:pt>
                <c:pt idx="3">
                  <c:v>102.7067995657752</c:v>
                </c:pt>
                <c:pt idx="4">
                  <c:v>102.73699792756341</c:v>
                </c:pt>
                <c:pt idx="5">
                  <c:v>102.58018355866969</c:v>
                </c:pt>
                <c:pt idx="6">
                  <c:v>102.00601993486629</c:v>
                </c:pt>
                <c:pt idx="7">
                  <c:v>101.9054574163624</c:v>
                </c:pt>
                <c:pt idx="8">
                  <c:v>102.33149116747262</c:v>
                </c:pt>
                <c:pt idx="9">
                  <c:v>102.78821671765519</c:v>
                </c:pt>
                <c:pt idx="10">
                  <c:v>102.54120201322412</c:v>
                </c:pt>
                <c:pt idx="11">
                  <c:v>101.76403829073324</c:v>
                </c:pt>
                <c:pt idx="12">
                  <c:v>102.65686371262213</c:v>
                </c:pt>
                <c:pt idx="13">
                  <c:v>102.9485838349946</c:v>
                </c:pt>
                <c:pt idx="14">
                  <c:v>102.82305338991414</c:v>
                </c:pt>
                <c:pt idx="15">
                  <c:v>102.57988749629922</c:v>
                </c:pt>
                <c:pt idx="16">
                  <c:v>102.5813678081516</c:v>
                </c:pt>
                <c:pt idx="17">
                  <c:v>102.64748840422382</c:v>
                </c:pt>
                <c:pt idx="18">
                  <c:v>102.48781209908219</c:v>
                </c:pt>
                <c:pt idx="19">
                  <c:v>102.45929142406001</c:v>
                </c:pt>
                <c:pt idx="20">
                  <c:v>102.39514457712427</c:v>
                </c:pt>
                <c:pt idx="21">
                  <c:v>102.11931313530049</c:v>
                </c:pt>
                <c:pt idx="22">
                  <c:v>101.24888976611072</c:v>
                </c:pt>
                <c:pt idx="23">
                  <c:v>100.80163821178327</c:v>
                </c:pt>
                <c:pt idx="24">
                  <c:v>100.61877035428796</c:v>
                </c:pt>
                <c:pt idx="25">
                  <c:v>100.66268627257475</c:v>
                </c:pt>
                <c:pt idx="26">
                  <c:v>100.61127010756934</c:v>
                </c:pt>
                <c:pt idx="27">
                  <c:v>100.40659232211586</c:v>
                </c:pt>
                <c:pt idx="28">
                  <c:v>99.99694068883845</c:v>
                </c:pt>
                <c:pt idx="29">
                  <c:v>99.88374617586105</c:v>
                </c:pt>
                <c:pt idx="30">
                  <c:v>99.89154248495016</c:v>
                </c:pt>
                <c:pt idx="31">
                  <c:v>100.04302773117537</c:v>
                </c:pt>
                <c:pt idx="32">
                  <c:v>99.82216520280272</c:v>
                </c:pt>
                <c:pt idx="33">
                  <c:v>99.17961117142012</c:v>
                </c:pt>
                <c:pt idx="34">
                  <c:v>98.73127405506762</c:v>
                </c:pt>
                <c:pt idx="35">
                  <c:v>98.47399585512682</c:v>
                </c:pt>
                <c:pt idx="36">
                  <c:v>98.13628737787427</c:v>
                </c:pt>
                <c:pt idx="37">
                  <c:v>97.79581565183065</c:v>
                </c:pt>
                <c:pt idx="38">
                  <c:v>97.89568735813678</c:v>
                </c:pt>
                <c:pt idx="39">
                  <c:v>98.0948386460081</c:v>
                </c:pt>
                <c:pt idx="40">
                  <c:v>97.95124839632882</c:v>
                </c:pt>
                <c:pt idx="41">
                  <c:v>97.71400375012337</c:v>
                </c:pt>
                <c:pt idx="42">
                  <c:v>97.5615316293299</c:v>
                </c:pt>
                <c:pt idx="43">
                  <c:v>97.5068587782493</c:v>
                </c:pt>
                <c:pt idx="44">
                  <c:v>97.3888285798875</c:v>
                </c:pt>
                <c:pt idx="45">
                  <c:v>97.37994670877332</c:v>
                </c:pt>
                <c:pt idx="46">
                  <c:v>97.41537550577321</c:v>
                </c:pt>
                <c:pt idx="47">
                  <c:v>97.19688147636435</c:v>
                </c:pt>
                <c:pt idx="48">
                  <c:v>97.42573768873976</c:v>
                </c:pt>
                <c:pt idx="49">
                  <c:v>98.09651633277412</c:v>
                </c:pt>
                <c:pt idx="50">
                  <c:v>97.85443600118425</c:v>
                </c:pt>
                <c:pt idx="51">
                  <c:v>97.66031777361097</c:v>
                </c:pt>
                <c:pt idx="52">
                  <c:v>97.43955393269515</c:v>
                </c:pt>
                <c:pt idx="53">
                  <c:v>97.45672555018258</c:v>
                </c:pt>
                <c:pt idx="54">
                  <c:v>97.26329813480707</c:v>
                </c:pt>
                <c:pt idx="55">
                  <c:v>97.09789795716965</c:v>
                </c:pt>
                <c:pt idx="56">
                  <c:v>96.39721701371757</c:v>
                </c:pt>
                <c:pt idx="57">
                  <c:v>95.70591137866377</c:v>
                </c:pt>
                <c:pt idx="58">
                  <c:v>96.24405408072634</c:v>
                </c:pt>
                <c:pt idx="59">
                  <c:v>96.64521859271686</c:v>
                </c:pt>
                <c:pt idx="60">
                  <c:v>96.94769564788315</c:v>
                </c:pt>
                <c:pt idx="61">
                  <c:v>97.84367906839041</c:v>
                </c:pt>
                <c:pt idx="62">
                  <c:v>98.23507352215533</c:v>
                </c:pt>
                <c:pt idx="63">
                  <c:v>98.49610184545546</c:v>
                </c:pt>
                <c:pt idx="64">
                  <c:v>98.40708575939998</c:v>
                </c:pt>
                <c:pt idx="65">
                  <c:v>98.35527484456725</c:v>
                </c:pt>
                <c:pt idx="66">
                  <c:v>98.19026941675713</c:v>
                </c:pt>
                <c:pt idx="67">
                  <c:v>98.31816836080134</c:v>
                </c:pt>
                <c:pt idx="68">
                  <c:v>98.43254712326063</c:v>
                </c:pt>
                <c:pt idx="69">
                  <c:v>98.26260732260931</c:v>
                </c:pt>
                <c:pt idx="70">
                  <c:v>98.47162735616303</c:v>
                </c:pt>
                <c:pt idx="71">
                  <c:v>98.71301687555511</c:v>
                </c:pt>
                <c:pt idx="72">
                  <c:v>98.37175564985691</c:v>
                </c:pt>
                <c:pt idx="73">
                  <c:v>97.67610776670286</c:v>
                </c:pt>
                <c:pt idx="74">
                  <c:v>97.93970196388038</c:v>
                </c:pt>
                <c:pt idx="75">
                  <c:v>97.99398006513371</c:v>
                </c:pt>
                <c:pt idx="76">
                  <c:v>98.01342149412811</c:v>
                </c:pt>
                <c:pt idx="77">
                  <c:v>98.04450804302773</c:v>
                </c:pt>
                <c:pt idx="78">
                  <c:v>98.17763742228362</c:v>
                </c:pt>
                <c:pt idx="79">
                  <c:v>98.33178722984309</c:v>
                </c:pt>
                <c:pt idx="80">
                  <c:v>98.76798578900622</c:v>
                </c:pt>
                <c:pt idx="81">
                  <c:v>99.45613342544162</c:v>
                </c:pt>
                <c:pt idx="82">
                  <c:v>100.75949866771931</c:v>
                </c:pt>
                <c:pt idx="83">
                  <c:v>101.4661995460377</c:v>
                </c:pt>
                <c:pt idx="84">
                  <c:v>101.56686075199843</c:v>
                </c:pt>
                <c:pt idx="85">
                  <c:v>101.34905753478733</c:v>
                </c:pt>
                <c:pt idx="86">
                  <c:v>101.48692391197078</c:v>
                </c:pt>
                <c:pt idx="87">
                  <c:v>101.23191552353697</c:v>
                </c:pt>
                <c:pt idx="88">
                  <c:v>101.46412710944439</c:v>
                </c:pt>
                <c:pt idx="89">
                  <c:v>101.18069673344516</c:v>
                </c:pt>
                <c:pt idx="90">
                  <c:v>100.41517813085956</c:v>
                </c:pt>
                <c:pt idx="91">
                  <c:v>98.79403927760781</c:v>
                </c:pt>
                <c:pt idx="92">
                  <c:v>98.76551860258562</c:v>
                </c:pt>
                <c:pt idx="93">
                  <c:v>98.8294680746077</c:v>
                </c:pt>
                <c:pt idx="94">
                  <c:v>97.76887397611763</c:v>
                </c:pt>
                <c:pt idx="95">
                  <c:v>96.66090989835192</c:v>
                </c:pt>
                <c:pt idx="96">
                  <c:v>96.38448633178723</c:v>
                </c:pt>
                <c:pt idx="97">
                  <c:v>96.14230731274056</c:v>
                </c:pt>
                <c:pt idx="98">
                  <c:v>95.77380834895884</c:v>
                </c:pt>
                <c:pt idx="99">
                  <c:v>95.3098786144281</c:v>
                </c:pt>
                <c:pt idx="100">
                  <c:v>94.78880884239615</c:v>
                </c:pt>
                <c:pt idx="101">
                  <c:v>94.65252146452185</c:v>
                </c:pt>
                <c:pt idx="102">
                  <c:v>94.70087831836574</c:v>
                </c:pt>
                <c:pt idx="103">
                  <c:v>94.81940195401164</c:v>
                </c:pt>
                <c:pt idx="104">
                  <c:v>95.1796111714201</c:v>
                </c:pt>
                <c:pt idx="105">
                  <c:v>95.46748248297641</c:v>
                </c:pt>
                <c:pt idx="106">
                  <c:v>95.51199052600414</c:v>
                </c:pt>
                <c:pt idx="107">
                  <c:v>95.7638409158196</c:v>
                </c:pt>
                <c:pt idx="108">
                  <c:v>96.22411921444784</c:v>
                </c:pt>
                <c:pt idx="109">
                  <c:v>96.64176453172801</c:v>
                </c:pt>
                <c:pt idx="110">
                  <c:v>96.7031481298727</c:v>
                </c:pt>
                <c:pt idx="111">
                  <c:v>96.67827889075299</c:v>
                </c:pt>
                <c:pt idx="112">
                  <c:v>96.87269318069673</c:v>
                </c:pt>
                <c:pt idx="113">
                  <c:v>96.86025856113687</c:v>
                </c:pt>
                <c:pt idx="114">
                  <c:v>97.18296654495214</c:v>
                </c:pt>
                <c:pt idx="115">
                  <c:v>97.63801440836869</c:v>
                </c:pt>
                <c:pt idx="116">
                  <c:v>98.46284417250567</c:v>
                </c:pt>
                <c:pt idx="117">
                  <c:v>98.87723280371064</c:v>
                </c:pt>
                <c:pt idx="118">
                  <c:v>99.04865291621435</c:v>
                </c:pt>
                <c:pt idx="119">
                  <c:v>99.06049541103326</c:v>
                </c:pt>
                <c:pt idx="120">
                  <c:v>99.04510016776868</c:v>
                </c:pt>
                <c:pt idx="121">
                  <c:v>99.18494029408862</c:v>
                </c:pt>
                <c:pt idx="122">
                  <c:v>100.10233889272675</c:v>
                </c:pt>
                <c:pt idx="123">
                  <c:v>100.15533405704136</c:v>
                </c:pt>
                <c:pt idx="124">
                  <c:v>99.9116747261423</c:v>
                </c:pt>
                <c:pt idx="125">
                  <c:v>99.65123852758315</c:v>
                </c:pt>
                <c:pt idx="126">
                  <c:v>99.1461561235567</c:v>
                </c:pt>
                <c:pt idx="127">
                  <c:v>98.90743116549888</c:v>
                </c:pt>
                <c:pt idx="128">
                  <c:v>98.43136287377874</c:v>
                </c:pt>
                <c:pt idx="129">
                  <c:v>97.78278890752985</c:v>
                </c:pt>
                <c:pt idx="130">
                  <c:v>97.37797295963682</c:v>
                </c:pt>
                <c:pt idx="131">
                  <c:v>97.51751702358631</c:v>
                </c:pt>
                <c:pt idx="132">
                  <c:v>97.75466298233493</c:v>
                </c:pt>
                <c:pt idx="133">
                  <c:v>97.52185927168657</c:v>
                </c:pt>
                <c:pt idx="134">
                  <c:v>97.38922332971481</c:v>
                </c:pt>
                <c:pt idx="135">
                  <c:v>97.08862133622816</c:v>
                </c:pt>
                <c:pt idx="136">
                  <c:v>96.89302279680253</c:v>
                </c:pt>
                <c:pt idx="137">
                  <c:v>96.67334451791177</c:v>
                </c:pt>
                <c:pt idx="138">
                  <c:v>96.35517615711044</c:v>
                </c:pt>
                <c:pt idx="139">
                  <c:v>96.15947893022798</c:v>
                </c:pt>
                <c:pt idx="140">
                  <c:v>95.9568735813678</c:v>
                </c:pt>
                <c:pt idx="141">
                  <c:v>95.73650449027929</c:v>
                </c:pt>
              </c:numCache>
            </c:numRef>
          </c:val>
          <c:smooth val="1"/>
        </c:ser>
        <c:marker val="1"/>
        <c:axId val="20833701"/>
        <c:axId val="53285582"/>
      </c:lineChart>
      <c:catAx>
        <c:axId val="208337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3285582"/>
        <c:crossesAt val="50"/>
        <c:auto val="1"/>
        <c:lblOffset val="100"/>
        <c:tickLblSkip val="3"/>
        <c:tickMarkSkip val="3"/>
        <c:noMultiLvlLbl val="0"/>
      </c:catAx>
      <c:valAx>
        <c:axId val="53285582"/>
        <c:scaling>
          <c:orientation val="minMax"/>
          <c:max val="195"/>
          <c:min val="9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0833701"/>
        <c:crossesAt val="1"/>
        <c:crossBetween val="midCat"/>
        <c:dispUnits/>
        <c:majorUnit val="5"/>
        <c:minorUnit val="5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solidFill/>
        </a:ln>
      </c:spPr>
    </c:plotArea>
    <c:legend>
      <c:legendPos val="b"/>
      <c:layout>
        <c:manualLayout>
          <c:xMode val="edge"/>
          <c:yMode val="edge"/>
          <c:x val="0.28025"/>
          <c:y val="0.953"/>
          <c:w val="0.396"/>
          <c:h val="0.043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نمودار 8 - ارزش معاملات انجام شده درمهر 1383</a:t>
            </a:r>
            <a:r>
              <a:rPr lang="en-US" cap="none" sz="1275" b="0" i="0" u="none" baseline="0"/>
              <a:t>(ميليارد ريال)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25"/>
          <c:w val="0.979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'ارزش مبادلات'!$C$7:$C$34</c:f>
              <c:strCache>
                <c:ptCount val="28"/>
                <c:pt idx="0">
                  <c:v>واسطه گريهاي مالي</c:v>
                </c:pt>
                <c:pt idx="1">
                  <c:v>ساخت مواد شيميايي</c:v>
                </c:pt>
                <c:pt idx="2">
                  <c:v>محصولات كاني غير فلزي</c:v>
                </c:pt>
                <c:pt idx="3">
                  <c:v>دستگاههاي برقي</c:v>
                </c:pt>
                <c:pt idx="4">
                  <c:v>وسايل نقليه </c:v>
                </c:pt>
                <c:pt idx="5">
                  <c:v>ماشين آلات و تجهيزات</c:v>
                </c:pt>
                <c:pt idx="6">
                  <c:v>تصفيه نفت و سوخت هسته أي</c:v>
                </c:pt>
                <c:pt idx="7">
                  <c:v>استخراج  كانه هاي فلزي</c:v>
                </c:pt>
                <c:pt idx="8">
                  <c:v>ساختمان</c:v>
                </c:pt>
                <c:pt idx="9">
                  <c:v>راديو و تلويزيون</c:v>
                </c:pt>
                <c:pt idx="10">
                  <c:v>محصولات فلزي فابريكي</c:v>
                </c:pt>
                <c:pt idx="11">
                  <c:v>محصولات لاستيك و پلاستيك</c:v>
                </c:pt>
                <c:pt idx="12">
                  <c:v>ساخت فلزات اساسي</c:v>
                </c:pt>
                <c:pt idx="13">
                  <c:v>مشاوره نرم‌افزار و عرضه نرم‌افزار</c:v>
                </c:pt>
                <c:pt idx="14">
                  <c:v> غذايي و آشاميدنيها</c:v>
                </c:pt>
                <c:pt idx="15">
                  <c:v>ساخت منسوجات</c:v>
                </c:pt>
                <c:pt idx="16">
                  <c:v>ساخت  ماشين الات دفتري </c:v>
                </c:pt>
                <c:pt idx="17">
                  <c:v>ساخت ابزار پزشكي،ابزار دقيق</c:v>
                </c:pt>
                <c:pt idx="18">
                  <c:v>حمل و نقل</c:v>
                </c:pt>
                <c:pt idx="19">
                  <c:v>كاغذ و محصولات كاغذي</c:v>
                </c:pt>
                <c:pt idx="20">
                  <c:v>لستخراج زغال سنگ لینیت و زغال </c:v>
                </c:pt>
                <c:pt idx="21">
                  <c:v>انتشار و چاپ و تكثير</c:v>
                </c:pt>
                <c:pt idx="22">
                  <c:v>استخراج  ساير معادن</c:v>
                </c:pt>
                <c:pt idx="23">
                  <c:v>چوب و محصولات چوب</c:v>
                </c:pt>
                <c:pt idx="24">
                  <c:v>زراعت و خدمان وابسته</c:v>
                </c:pt>
                <c:pt idx="25">
                  <c:v>تجهيزات حمل و نقل</c:v>
                </c:pt>
                <c:pt idx="26">
                  <c:v>معماری  مهندسی</c:v>
                </c:pt>
                <c:pt idx="27">
                  <c:v>ساخت مبلمان ومصنوعات</c:v>
                </c:pt>
              </c:strCache>
            </c:strRef>
          </c:cat>
          <c:val>
            <c:numRef>
              <c:f>'ارزش مبادلات'!$L$7:$L$34</c:f>
              <c:numCache>
                <c:ptCount val="28"/>
                <c:pt idx="0">
                  <c:v>1668.442224653</c:v>
                </c:pt>
                <c:pt idx="1">
                  <c:v>1143.486145246</c:v>
                </c:pt>
                <c:pt idx="2">
                  <c:v>1075.455256628</c:v>
                </c:pt>
                <c:pt idx="3">
                  <c:v>504.118017807</c:v>
                </c:pt>
                <c:pt idx="4">
                  <c:v>502.71112503499995</c:v>
                </c:pt>
                <c:pt idx="5">
                  <c:v>471.7482468</c:v>
                </c:pt>
                <c:pt idx="6">
                  <c:v>373.79675764899997</c:v>
                </c:pt>
                <c:pt idx="7">
                  <c:v>311.59772232399996</c:v>
                </c:pt>
                <c:pt idx="8">
                  <c:v>164.856519535</c:v>
                </c:pt>
                <c:pt idx="9">
                  <c:v>134.987652041</c:v>
                </c:pt>
                <c:pt idx="10">
                  <c:v>129.091413283</c:v>
                </c:pt>
                <c:pt idx="11">
                  <c:v>116.01361857799999</c:v>
                </c:pt>
                <c:pt idx="12">
                  <c:v>66.197087658</c:v>
                </c:pt>
                <c:pt idx="13">
                  <c:v>27.674346328</c:v>
                </c:pt>
                <c:pt idx="14">
                  <c:v>21.080195002</c:v>
                </c:pt>
                <c:pt idx="15">
                  <c:v>18.214347816</c:v>
                </c:pt>
                <c:pt idx="16">
                  <c:v>12.730462819</c:v>
                </c:pt>
                <c:pt idx="17">
                  <c:v>4.506067208</c:v>
                </c:pt>
                <c:pt idx="18">
                  <c:v>4.294462924</c:v>
                </c:pt>
                <c:pt idx="19">
                  <c:v>3.870188588</c:v>
                </c:pt>
                <c:pt idx="20">
                  <c:v>0.574672234</c:v>
                </c:pt>
                <c:pt idx="21">
                  <c:v>0.556782596</c:v>
                </c:pt>
                <c:pt idx="22">
                  <c:v>0.442355899</c:v>
                </c:pt>
                <c:pt idx="23">
                  <c:v>0.058973477</c:v>
                </c:pt>
                <c:pt idx="24">
                  <c:v>0.02755461</c:v>
                </c:pt>
                <c:pt idx="25">
                  <c:v>0.02073654</c:v>
                </c:pt>
                <c:pt idx="26">
                  <c:v>0.020421158</c:v>
                </c:pt>
                <c:pt idx="27">
                  <c:v>0</c:v>
                </c:pt>
              </c:numCache>
            </c:numRef>
          </c:val>
        </c:ser>
        <c:overlap val="20"/>
        <c:gapWidth val="10"/>
        <c:axId val="9808191"/>
        <c:axId val="21164856"/>
      </c:bar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  <c:max val="17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9808191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نمودار 9 - تعداد سهام دادوستد شده  درمهر1383</a:t>
            </a:r>
            <a:r>
              <a:rPr lang="en-US" cap="none" sz="1475" b="1" i="0" u="none" baseline="0"/>
              <a:t>(</a:t>
            </a:r>
            <a:r>
              <a:rPr lang="en-US" cap="none" sz="1475" b="0" i="0" u="none" baseline="0"/>
              <a:t>م</a:t>
            </a:r>
            <a:r>
              <a:rPr lang="en-US" cap="none" sz="1200" b="0" i="0" u="none" baseline="0"/>
              <a:t>يليون سهم</a:t>
            </a:r>
            <a:r>
              <a:rPr lang="en-US" cap="none" sz="1475" b="1" i="0" u="none" baseline="0"/>
              <a:t>)</a:t>
            </a:r>
          </a:p>
        </c:rich>
      </c:tx>
      <c:layout>
        <c:manualLayout>
          <c:xMode val="factor"/>
          <c:yMode val="factor"/>
          <c:x val="0.00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825"/>
          <c:w val="0.980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'ارزش مبادلات'!$U$7:$U$34</c:f>
              <c:strCache>
                <c:ptCount val="28"/>
                <c:pt idx="0">
                  <c:v>واسطه گريهاي مالي</c:v>
                </c:pt>
                <c:pt idx="1">
                  <c:v>ماشين آلات و تجهيزات</c:v>
                </c:pt>
                <c:pt idx="2">
                  <c:v>وسايل نقليه </c:v>
                </c:pt>
                <c:pt idx="3">
                  <c:v>ساخت مواد شيميايي</c:v>
                </c:pt>
                <c:pt idx="4">
                  <c:v>دستگاههاي برقي</c:v>
                </c:pt>
                <c:pt idx="5">
                  <c:v>محصولات كاني غير فلزي</c:v>
                </c:pt>
                <c:pt idx="6">
                  <c:v>ساخت منسوجات</c:v>
                </c:pt>
                <c:pt idx="7">
                  <c:v>راديو و تلويزيون</c:v>
                </c:pt>
                <c:pt idx="8">
                  <c:v>استخراج  كانه هاي فلزي</c:v>
                </c:pt>
                <c:pt idx="9">
                  <c:v>محصولات فلزي فابريكي</c:v>
                </c:pt>
                <c:pt idx="10">
                  <c:v>تصفيه نفت و سوخت هسته أي</c:v>
                </c:pt>
                <c:pt idx="11">
                  <c:v>ساخت فلزات اساسي</c:v>
                </c:pt>
                <c:pt idx="12">
                  <c:v>ساختمان</c:v>
                </c:pt>
                <c:pt idx="13">
                  <c:v>محصولات لاستيك و پلاستيك</c:v>
                </c:pt>
                <c:pt idx="14">
                  <c:v> غذايي و آشاميدنيها</c:v>
                </c:pt>
                <c:pt idx="15">
                  <c:v>ساخت  ماشين الات دفتري </c:v>
                </c:pt>
                <c:pt idx="16">
                  <c:v>ساخت ابزار پزشكي،ابزار دقيق</c:v>
                </c:pt>
                <c:pt idx="17">
                  <c:v>مشاوره نرم‌افزار و عرضه نرم‌افزار</c:v>
                </c:pt>
                <c:pt idx="18">
                  <c:v>حمل و نقل</c:v>
                </c:pt>
                <c:pt idx="19">
                  <c:v>كاغذ و محصولات كاغذي</c:v>
                </c:pt>
                <c:pt idx="20">
                  <c:v>استخراج  ساير معادن</c:v>
                </c:pt>
                <c:pt idx="21">
                  <c:v>لستخراج زغال سنگ لینیت و زغال </c:v>
                </c:pt>
                <c:pt idx="22">
                  <c:v>چوب و محصولات چوب</c:v>
                </c:pt>
                <c:pt idx="23">
                  <c:v>انتشار و چاپ و تكثير</c:v>
                </c:pt>
                <c:pt idx="24">
                  <c:v>تجهيزات حمل و نقل</c:v>
                </c:pt>
                <c:pt idx="25">
                  <c:v>زراعت و خدمان وابسته</c:v>
                </c:pt>
                <c:pt idx="26">
                  <c:v>معماری  مهندسی</c:v>
                </c:pt>
                <c:pt idx="27">
                  <c:v>ساخت مبلمان ومصنوعات</c:v>
                </c:pt>
              </c:strCache>
            </c:strRef>
          </c:cat>
          <c:val>
            <c:numRef>
              <c:f>'ارزش مبادلات'!$V$7:$V$34</c:f>
              <c:numCache>
                <c:ptCount val="28"/>
                <c:pt idx="0">
                  <c:v>260.681256</c:v>
                </c:pt>
                <c:pt idx="1">
                  <c:v>203.332143</c:v>
                </c:pt>
                <c:pt idx="2">
                  <c:v>99.54746</c:v>
                </c:pt>
                <c:pt idx="3">
                  <c:v>99.34134</c:v>
                </c:pt>
                <c:pt idx="4">
                  <c:v>64.392733</c:v>
                </c:pt>
                <c:pt idx="5">
                  <c:v>51.174523</c:v>
                </c:pt>
                <c:pt idx="6">
                  <c:v>46.468306</c:v>
                </c:pt>
                <c:pt idx="7">
                  <c:v>44.843883</c:v>
                </c:pt>
                <c:pt idx="8">
                  <c:v>38.1748</c:v>
                </c:pt>
                <c:pt idx="9">
                  <c:v>20.559263</c:v>
                </c:pt>
                <c:pt idx="10">
                  <c:v>18.79162</c:v>
                </c:pt>
                <c:pt idx="11">
                  <c:v>15.107476</c:v>
                </c:pt>
                <c:pt idx="12">
                  <c:v>13.105855</c:v>
                </c:pt>
                <c:pt idx="13">
                  <c:v>4.99744</c:v>
                </c:pt>
                <c:pt idx="14">
                  <c:v>4.622728</c:v>
                </c:pt>
                <c:pt idx="15">
                  <c:v>2.463284</c:v>
                </c:pt>
                <c:pt idx="16">
                  <c:v>0.940363</c:v>
                </c:pt>
                <c:pt idx="17">
                  <c:v>0.83936</c:v>
                </c:pt>
                <c:pt idx="18">
                  <c:v>0.568699</c:v>
                </c:pt>
                <c:pt idx="19">
                  <c:v>0.493868</c:v>
                </c:pt>
                <c:pt idx="20">
                  <c:v>0.072695</c:v>
                </c:pt>
                <c:pt idx="21">
                  <c:v>0.050448</c:v>
                </c:pt>
                <c:pt idx="22">
                  <c:v>0.033917</c:v>
                </c:pt>
                <c:pt idx="23">
                  <c:v>0.026652</c:v>
                </c:pt>
                <c:pt idx="24">
                  <c:v>0.00701</c:v>
                </c:pt>
                <c:pt idx="25">
                  <c:v>0.00501</c:v>
                </c:pt>
                <c:pt idx="26">
                  <c:v>0.000543</c:v>
                </c:pt>
                <c:pt idx="27">
                  <c:v>0</c:v>
                </c:pt>
              </c:numCache>
            </c:numRef>
          </c:val>
        </c:ser>
        <c:overlap val="20"/>
        <c:gapWidth val="10"/>
        <c:axId val="56265977"/>
        <c:axId val="36631746"/>
      </c:bar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  <c:max val="27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626597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ToFit="1"/>
  </sheetViews>
  <pageMargins left="0.5905511811023623" right="0.8267716535433072" top="5.905511811023622" bottom="0.3937007874015748" header="0.5511811023622047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9448818897637796" right="1.141732283464567" top="2.047244094488189" bottom="5.905511811023622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9448818897637796" right="1.141732283464567" top="6.417322834645669" bottom="0.7874015748031497" header="5.78740157480315" footer="0.5118110236220472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94488188976378" right="1.14173228346457" top="1.69291338582677" bottom="6.22047244094488" header="0.511811023622047" footer="0.511811023622047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ToFit="1"/>
  </sheetViews>
  <pageMargins left="0.9448818897637796" right="1.141732283464567" top="6.73228346456693" bottom="1.5748031496062993" header="5.748031496062993" footer="0.5118110236220472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ToFit="1"/>
  </sheetViews>
  <pageMargins left="1.1811023622047245" right="1.3779527559055118" top="1.4173228346456694" bottom="1.6141732283464567" header="0.3937007874015748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1"/>
  <sheetViews>
    <sheetView workbookViewId="0" zoomToFit="1"/>
  </sheetViews>
  <pageMargins left="0.9448818897637796" right="1.141732283464567" top="1.9291338582677167" bottom="6.10236220472441" header="6.299212598425197" footer="0.5118110236220472"/>
  <pageSetup horizontalDpi="600" verticalDpi="6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5</xdr:row>
      <xdr:rowOff>19050</xdr:rowOff>
    </xdr:from>
    <xdr:to>
      <xdr:col>7</xdr:col>
      <xdr:colOff>200025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2867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53025"/>
    <xdr:graphicFrame>
      <xdr:nvGraphicFramePr>
        <xdr:cNvPr id="1" name="Shape 1025"/>
        <xdr:cNvGraphicFramePr/>
      </xdr:nvGraphicFramePr>
      <xdr:xfrm>
        <a:off x="0" y="0"/>
        <a:ext cx="9715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rightToLeft="1" tabSelected="1" workbookViewId="0" topLeftCell="B4">
      <selection activeCell="C9" sqref="C9:D9"/>
    </sheetView>
  </sheetViews>
  <sheetFormatPr defaultColWidth="9.140625" defaultRowHeight="12.75"/>
  <cols>
    <col min="3" max="3" width="10.140625" style="0" bestFit="1" customWidth="1"/>
    <col min="8" max="8" width="11.140625" style="0" customWidth="1"/>
    <col min="9" max="9" width="7.140625" style="0" customWidth="1"/>
  </cols>
  <sheetData>
    <row r="2" spans="1:8" ht="12.75">
      <c r="A2" s="191"/>
      <c r="B2" s="192"/>
      <c r="C2" s="192"/>
      <c r="D2" s="192"/>
      <c r="E2" s="192"/>
      <c r="F2" s="192"/>
      <c r="G2" s="192"/>
      <c r="H2" s="193"/>
    </row>
    <row r="3" spans="1:8" ht="12.75">
      <c r="A3" s="194"/>
      <c r="B3" s="195"/>
      <c r="C3" s="195"/>
      <c r="D3" s="195"/>
      <c r="E3" s="195"/>
      <c r="F3" s="195"/>
      <c r="G3" s="195"/>
      <c r="H3" s="196"/>
    </row>
    <row r="4" spans="1:8" ht="12.75">
      <c r="A4" s="194"/>
      <c r="B4" s="195"/>
      <c r="C4" s="195"/>
      <c r="D4" s="195"/>
      <c r="E4" s="195"/>
      <c r="F4" s="195"/>
      <c r="G4" s="195"/>
      <c r="H4" s="196"/>
    </row>
    <row r="5" spans="1:8" ht="12.75">
      <c r="A5" s="194"/>
      <c r="B5" s="195"/>
      <c r="C5" s="195"/>
      <c r="D5" s="195"/>
      <c r="E5" s="195"/>
      <c r="F5" s="195"/>
      <c r="G5" s="195"/>
      <c r="H5" s="196"/>
    </row>
    <row r="6" spans="1:8" ht="12.75">
      <c r="A6" s="194"/>
      <c r="B6" s="195"/>
      <c r="C6" s="195"/>
      <c r="D6" s="195"/>
      <c r="E6" s="195"/>
      <c r="F6" s="195"/>
      <c r="G6" s="195"/>
      <c r="H6" s="196"/>
    </row>
    <row r="7" spans="1:8" ht="18.75">
      <c r="A7" s="194"/>
      <c r="B7" s="200" t="s">
        <v>132</v>
      </c>
      <c r="C7" s="541" t="s">
        <v>186</v>
      </c>
      <c r="D7" s="542"/>
      <c r="E7" s="195"/>
      <c r="F7" s="195"/>
      <c r="G7" s="195"/>
      <c r="H7" s="196"/>
    </row>
    <row r="8" spans="1:8" ht="9.75" customHeight="1">
      <c r="A8" s="194"/>
      <c r="B8" s="200"/>
      <c r="C8" s="202"/>
      <c r="D8" s="202"/>
      <c r="E8" s="195"/>
      <c r="F8" s="195"/>
      <c r="G8" s="195"/>
      <c r="H8" s="196"/>
    </row>
    <row r="9" spans="1:8" ht="18">
      <c r="A9" s="194"/>
      <c r="B9" s="200" t="s">
        <v>133</v>
      </c>
      <c r="C9" s="539" t="s">
        <v>187</v>
      </c>
      <c r="D9" s="540"/>
      <c r="E9" s="195"/>
      <c r="F9" s="195"/>
      <c r="G9" s="195"/>
      <c r="H9" s="196"/>
    </row>
    <row r="10" spans="1:8" ht="12.75">
      <c r="A10" s="194"/>
      <c r="B10" s="195"/>
      <c r="C10" s="195"/>
      <c r="D10" s="195"/>
      <c r="E10" s="195"/>
      <c r="F10" s="195"/>
      <c r="G10" s="195"/>
      <c r="H10" s="196"/>
    </row>
    <row r="11" spans="1:8" ht="17.25">
      <c r="A11" s="194"/>
      <c r="B11" s="195"/>
      <c r="C11" s="195"/>
      <c r="D11" s="195"/>
      <c r="E11" s="195"/>
      <c r="F11" s="543" t="s">
        <v>134</v>
      </c>
      <c r="G11" s="543"/>
      <c r="H11" s="544"/>
    </row>
    <row r="12" spans="1:8" ht="17.25">
      <c r="A12" s="194"/>
      <c r="B12" s="195"/>
      <c r="C12" s="195"/>
      <c r="D12" s="195"/>
      <c r="E12" s="195"/>
      <c r="F12" s="543" t="s">
        <v>135</v>
      </c>
      <c r="G12" s="543"/>
      <c r="H12" s="544"/>
    </row>
    <row r="13" spans="1:8" ht="12.75">
      <c r="A13" s="194"/>
      <c r="B13" s="195"/>
      <c r="C13" s="195"/>
      <c r="D13" s="195"/>
      <c r="E13" s="195"/>
      <c r="F13" s="195"/>
      <c r="G13" s="195"/>
      <c r="H13" s="196"/>
    </row>
    <row r="14" spans="1:8" ht="12.75">
      <c r="A14" s="194"/>
      <c r="B14" s="195"/>
      <c r="C14" s="195"/>
      <c r="D14" s="195"/>
      <c r="E14" s="195"/>
      <c r="F14" s="195"/>
      <c r="G14" s="195"/>
      <c r="H14" s="196"/>
    </row>
    <row r="15" spans="1:8" ht="12.75">
      <c r="A15" s="194"/>
      <c r="B15" s="195"/>
      <c r="C15" s="195"/>
      <c r="D15" s="195"/>
      <c r="E15" s="195"/>
      <c r="F15" s="195"/>
      <c r="G15" s="195"/>
      <c r="H15" s="196"/>
    </row>
    <row r="16" spans="1:8" ht="12.75">
      <c r="A16" s="194"/>
      <c r="B16" s="195"/>
      <c r="C16" s="195"/>
      <c r="D16" s="195"/>
      <c r="E16" s="195"/>
      <c r="F16" s="195"/>
      <c r="G16" s="195"/>
      <c r="H16" s="196"/>
    </row>
    <row r="17" spans="1:8" ht="12.75">
      <c r="A17" s="194"/>
      <c r="B17" s="195"/>
      <c r="C17" s="195"/>
      <c r="D17" s="195"/>
      <c r="E17" s="195"/>
      <c r="F17" s="195"/>
      <c r="G17" s="195"/>
      <c r="H17" s="196"/>
    </row>
    <row r="18" spans="1:8" ht="12.75">
      <c r="A18" s="194"/>
      <c r="B18" s="195"/>
      <c r="C18" s="195"/>
      <c r="D18" s="195"/>
      <c r="E18" s="195"/>
      <c r="F18" s="195"/>
      <c r="G18" s="195"/>
      <c r="H18" s="196"/>
    </row>
    <row r="19" spans="1:8" ht="12.75">
      <c r="A19" s="194"/>
      <c r="B19" s="195"/>
      <c r="C19" s="195"/>
      <c r="D19" s="195"/>
      <c r="E19" s="195"/>
      <c r="F19" s="195"/>
      <c r="G19" s="195"/>
      <c r="H19" s="196"/>
    </row>
    <row r="20" spans="1:8" ht="12.75">
      <c r="A20" s="194"/>
      <c r="B20" s="195"/>
      <c r="C20" s="195"/>
      <c r="D20" s="195"/>
      <c r="E20" s="195"/>
      <c r="F20" s="195"/>
      <c r="G20" s="195"/>
      <c r="H20" s="196"/>
    </row>
    <row r="21" spans="1:8" ht="12.75">
      <c r="A21" s="194"/>
      <c r="B21" s="195"/>
      <c r="C21" s="195"/>
      <c r="D21" s="195"/>
      <c r="E21" s="195"/>
      <c r="F21" s="195"/>
      <c r="G21" s="195"/>
      <c r="H21" s="196"/>
    </row>
    <row r="22" spans="1:8" ht="12.75">
      <c r="A22" s="194"/>
      <c r="B22" s="203"/>
      <c r="C22" s="204"/>
      <c r="D22" s="204"/>
      <c r="E22" s="204"/>
      <c r="F22" s="204"/>
      <c r="G22" s="205"/>
      <c r="H22" s="196"/>
    </row>
    <row r="23" spans="1:8" ht="19.5" customHeight="1">
      <c r="A23" s="194"/>
      <c r="B23" s="206"/>
      <c r="C23" s="201"/>
      <c r="D23" s="201"/>
      <c r="E23" s="201"/>
      <c r="F23" s="201"/>
      <c r="G23" s="207"/>
      <c r="H23" s="196"/>
    </row>
    <row r="24" spans="1:8" ht="24" customHeight="1">
      <c r="A24" s="194"/>
      <c r="B24" s="206"/>
      <c r="C24" s="593" t="s">
        <v>136</v>
      </c>
      <c r="D24" s="593"/>
      <c r="E24" s="593"/>
      <c r="F24" s="593"/>
      <c r="G24" s="207"/>
      <c r="H24" s="196"/>
    </row>
    <row r="25" spans="1:8" ht="12.75" customHeight="1">
      <c r="A25" s="194"/>
      <c r="B25" s="206"/>
      <c r="C25" s="201"/>
      <c r="D25" s="201"/>
      <c r="E25" s="201"/>
      <c r="F25" s="201"/>
      <c r="G25" s="207"/>
      <c r="H25" s="196"/>
    </row>
    <row r="26" spans="1:8" ht="27" customHeight="1">
      <c r="A26" s="194"/>
      <c r="B26" s="206"/>
      <c r="C26" s="545" t="s">
        <v>137</v>
      </c>
      <c r="D26" s="545"/>
      <c r="E26" s="545"/>
      <c r="F26" s="545"/>
      <c r="G26" s="207"/>
      <c r="H26" s="196"/>
    </row>
    <row r="27" spans="1:8" ht="14.25" customHeight="1">
      <c r="A27" s="194"/>
      <c r="B27" s="206"/>
      <c r="C27" s="201"/>
      <c r="D27" s="201"/>
      <c r="E27" s="201"/>
      <c r="F27" s="201"/>
      <c r="G27" s="207"/>
      <c r="H27" s="196"/>
    </row>
    <row r="28" spans="1:8" ht="19.5" customHeight="1">
      <c r="A28" s="194"/>
      <c r="B28" s="206"/>
      <c r="C28" s="538" t="s">
        <v>176</v>
      </c>
      <c r="D28" s="538"/>
      <c r="E28" s="538"/>
      <c r="F28" s="538"/>
      <c r="G28" s="207"/>
      <c r="H28" s="196"/>
    </row>
    <row r="29" spans="1:8" ht="9" customHeight="1">
      <c r="A29" s="194"/>
      <c r="B29" s="206"/>
      <c r="C29" s="201"/>
      <c r="D29" s="201"/>
      <c r="E29" s="201"/>
      <c r="F29" s="201"/>
      <c r="G29" s="207"/>
      <c r="H29" s="196"/>
    </row>
    <row r="30" spans="1:8" ht="1.5" customHeight="1">
      <c r="A30" s="194"/>
      <c r="B30" s="206"/>
      <c r="C30" s="201"/>
      <c r="D30" s="201"/>
      <c r="E30" s="201"/>
      <c r="F30" s="201"/>
      <c r="G30" s="207"/>
      <c r="H30" s="196"/>
    </row>
    <row r="31" spans="1:8" ht="8.25" customHeight="1">
      <c r="A31" s="194"/>
      <c r="B31" s="208"/>
      <c r="C31" s="209"/>
      <c r="D31" s="209"/>
      <c r="E31" s="209"/>
      <c r="F31" s="209"/>
      <c r="G31" s="210"/>
      <c r="H31" s="196"/>
    </row>
    <row r="32" spans="1:8" ht="12.75">
      <c r="A32" s="194"/>
      <c r="B32" s="195"/>
      <c r="C32" s="195"/>
      <c r="D32" s="195"/>
      <c r="E32" s="195"/>
      <c r="F32" s="195"/>
      <c r="G32" s="195"/>
      <c r="H32" s="196"/>
    </row>
    <row r="33" spans="1:8" ht="12.75">
      <c r="A33" s="194"/>
      <c r="B33" s="195"/>
      <c r="C33" s="195"/>
      <c r="D33" s="195"/>
      <c r="E33" s="195"/>
      <c r="F33" s="195"/>
      <c r="G33" s="195"/>
      <c r="H33" s="196"/>
    </row>
    <row r="34" spans="1:8" ht="12.75">
      <c r="A34" s="194"/>
      <c r="B34" s="195"/>
      <c r="C34" s="195"/>
      <c r="D34" s="195"/>
      <c r="E34" s="195"/>
      <c r="F34" s="195"/>
      <c r="G34" s="195"/>
      <c r="H34" s="196"/>
    </row>
    <row r="35" spans="1:8" ht="12.75">
      <c r="A35" s="194"/>
      <c r="B35" s="195"/>
      <c r="C35" s="195"/>
      <c r="D35" s="195"/>
      <c r="E35" s="195"/>
      <c r="F35" s="195"/>
      <c r="G35" s="195"/>
      <c r="H35" s="196"/>
    </row>
    <row r="36" spans="1:8" ht="12.75">
      <c r="A36" s="194"/>
      <c r="B36" s="195"/>
      <c r="C36" s="195"/>
      <c r="D36" s="195"/>
      <c r="E36" s="195"/>
      <c r="F36" s="195"/>
      <c r="G36" s="195"/>
      <c r="H36" s="196"/>
    </row>
    <row r="37" spans="1:8" ht="12.75">
      <c r="A37" s="194"/>
      <c r="B37" s="195"/>
      <c r="C37" s="195"/>
      <c r="D37" s="195"/>
      <c r="E37" s="195"/>
      <c r="F37" s="195"/>
      <c r="G37" s="195"/>
      <c r="H37" s="196"/>
    </row>
    <row r="38" spans="1:8" ht="12.75">
      <c r="A38" s="194"/>
      <c r="B38" s="195"/>
      <c r="C38" s="195"/>
      <c r="D38" s="195"/>
      <c r="E38" s="195"/>
      <c r="F38" s="195"/>
      <c r="G38" s="195"/>
      <c r="H38" s="196"/>
    </row>
    <row r="39" spans="1:8" ht="12.75">
      <c r="A39" s="194"/>
      <c r="B39" s="195"/>
      <c r="C39" s="195"/>
      <c r="D39" s="195"/>
      <c r="E39" s="195"/>
      <c r="F39" s="195"/>
      <c r="G39" s="195"/>
      <c r="H39" s="196"/>
    </row>
    <row r="40" spans="1:8" ht="12.75">
      <c r="A40" s="194"/>
      <c r="B40" s="195"/>
      <c r="C40" s="195"/>
      <c r="D40" s="195"/>
      <c r="E40" s="195"/>
      <c r="F40" s="195"/>
      <c r="G40" s="195"/>
      <c r="H40" s="196"/>
    </row>
    <row r="41" spans="1:8" ht="12.75">
      <c r="A41" s="194"/>
      <c r="B41" s="195"/>
      <c r="C41" s="195"/>
      <c r="D41" s="195"/>
      <c r="E41" s="195"/>
      <c r="F41" s="195"/>
      <c r="G41" s="195"/>
      <c r="H41" s="196"/>
    </row>
    <row r="42" spans="1:8" ht="12.75">
      <c r="A42" s="194"/>
      <c r="B42" s="195"/>
      <c r="C42" s="195"/>
      <c r="D42" s="195"/>
      <c r="E42" s="195"/>
      <c r="F42" s="195"/>
      <c r="G42" s="195"/>
      <c r="H42" s="196"/>
    </row>
    <row r="43" spans="1:8" ht="12.75">
      <c r="A43" s="194"/>
      <c r="B43" s="195"/>
      <c r="C43" s="195"/>
      <c r="D43" s="195"/>
      <c r="E43" s="195"/>
      <c r="F43" s="195"/>
      <c r="G43" s="195"/>
      <c r="H43" s="196"/>
    </row>
    <row r="44" spans="1:8" ht="12.75">
      <c r="A44" s="194"/>
      <c r="B44" s="195"/>
      <c r="C44" s="195"/>
      <c r="D44" s="195"/>
      <c r="E44" s="195"/>
      <c r="F44" s="195"/>
      <c r="G44" s="195"/>
      <c r="H44" s="196"/>
    </row>
    <row r="45" spans="1:8" ht="12.75">
      <c r="A45" s="194"/>
      <c r="B45" s="195"/>
      <c r="C45" s="195"/>
      <c r="D45" s="195"/>
      <c r="E45" s="195"/>
      <c r="F45" s="195"/>
      <c r="G45" s="195"/>
      <c r="H45" s="196"/>
    </row>
    <row r="46" spans="1:8" ht="12.75">
      <c r="A46" s="194"/>
      <c r="B46" s="195"/>
      <c r="C46" s="195"/>
      <c r="D46" s="195"/>
      <c r="E46" s="195"/>
      <c r="F46" s="195"/>
      <c r="G46" s="195"/>
      <c r="H46" s="196"/>
    </row>
    <row r="47" spans="1:8" ht="12.75">
      <c r="A47" s="194"/>
      <c r="B47" s="195"/>
      <c r="C47" s="195"/>
      <c r="D47" s="195"/>
      <c r="E47" s="195"/>
      <c r="F47" s="195"/>
      <c r="G47" s="195"/>
      <c r="H47" s="196"/>
    </row>
    <row r="48" spans="1:8" ht="12.75">
      <c r="A48" s="194"/>
      <c r="B48" s="195"/>
      <c r="C48" s="195"/>
      <c r="D48" s="195"/>
      <c r="E48" s="195"/>
      <c r="F48" s="195"/>
      <c r="G48" s="195"/>
      <c r="H48" s="196"/>
    </row>
    <row r="49" spans="1:8" ht="12.75">
      <c r="A49" s="194"/>
      <c r="B49" s="195"/>
      <c r="C49" s="195"/>
      <c r="D49" s="195"/>
      <c r="E49" s="195"/>
      <c r="F49" s="195"/>
      <c r="G49" s="195"/>
      <c r="H49" s="196"/>
    </row>
    <row r="50" spans="1:8" ht="12.75">
      <c r="A50" s="197"/>
      <c r="B50" s="198"/>
      <c r="C50" s="198"/>
      <c r="D50" s="198"/>
      <c r="E50" s="198"/>
      <c r="F50" s="198"/>
      <c r="G50" s="198"/>
      <c r="H50" s="199"/>
    </row>
  </sheetData>
  <mergeCells count="7">
    <mergeCell ref="C28:F28"/>
    <mergeCell ref="C9:D9"/>
    <mergeCell ref="C7:D7"/>
    <mergeCell ref="F11:H11"/>
    <mergeCell ref="F12:H12"/>
    <mergeCell ref="C24:F24"/>
    <mergeCell ref="C26:F26"/>
  </mergeCells>
  <printOptions/>
  <pageMargins left="0.75" right="0.99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W61"/>
  <sheetViews>
    <sheetView rightToLeft="1" workbookViewId="0" topLeftCell="A1">
      <selection activeCell="B5" sqref="B5:K5"/>
    </sheetView>
  </sheetViews>
  <sheetFormatPr defaultColWidth="9.140625" defaultRowHeight="12.75"/>
  <cols>
    <col min="1" max="1" width="9.57421875" style="360" customWidth="1"/>
    <col min="2" max="2" width="4.00390625" style="6" customWidth="1"/>
    <col min="3" max="9" width="8.7109375" style="6" customWidth="1"/>
    <col min="10" max="10" width="10.28125" style="6" customWidth="1"/>
    <col min="11" max="11" width="13.8515625" style="0" customWidth="1"/>
    <col min="19" max="19" width="21.140625" style="0" customWidth="1"/>
    <col min="20" max="20" width="17.140625" style="0" customWidth="1"/>
    <col min="21" max="21" width="13.140625" style="0" customWidth="1"/>
  </cols>
  <sheetData>
    <row r="1" spans="14:23" ht="12.75"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4:23" ht="12.75"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4:23" ht="21.75" customHeight="1"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4:23" ht="19.5" customHeight="1"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2:23" ht="21" customHeight="1">
      <c r="B5" s="556" t="s">
        <v>185</v>
      </c>
      <c r="C5" s="556"/>
      <c r="D5" s="556"/>
      <c r="E5" s="556"/>
      <c r="F5" s="556"/>
      <c r="G5" s="556"/>
      <c r="H5" s="556"/>
      <c r="I5" s="556"/>
      <c r="J5" s="556"/>
      <c r="K5" s="556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21" customHeight="1">
      <c r="A6" s="401"/>
      <c r="B6" s="585" t="s">
        <v>41</v>
      </c>
      <c r="C6" s="585" t="s">
        <v>42</v>
      </c>
      <c r="D6" s="585"/>
      <c r="E6" s="585"/>
      <c r="F6" s="585"/>
      <c r="G6" s="585"/>
      <c r="H6" s="585"/>
      <c r="I6" s="468" t="s">
        <v>44</v>
      </c>
      <c r="J6" s="469" t="s">
        <v>44</v>
      </c>
      <c r="K6" s="468" t="s">
        <v>138</v>
      </c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1" customHeight="1">
      <c r="A7" s="402"/>
      <c r="B7" s="585"/>
      <c r="C7" s="255" t="s">
        <v>43</v>
      </c>
      <c r="D7" s="255" t="s">
        <v>82</v>
      </c>
      <c r="E7" s="255" t="s">
        <v>83</v>
      </c>
      <c r="F7" s="255" t="s">
        <v>1</v>
      </c>
      <c r="G7" s="255" t="s">
        <v>2</v>
      </c>
      <c r="H7" s="255" t="s">
        <v>90</v>
      </c>
      <c r="I7" s="470" t="s">
        <v>0</v>
      </c>
      <c r="J7" s="471" t="s">
        <v>5</v>
      </c>
      <c r="K7" s="470" t="s">
        <v>139</v>
      </c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33.75" customHeight="1">
      <c r="A8" s="460"/>
      <c r="B8" s="251">
        <v>1</v>
      </c>
      <c r="C8" s="257">
        <v>13622.44</v>
      </c>
      <c r="D8" s="464">
        <v>13884.06</v>
      </c>
      <c r="E8" s="464">
        <v>11037.66</v>
      </c>
      <c r="F8" s="257">
        <v>43840.42</v>
      </c>
      <c r="G8" s="257">
        <v>10050.41</v>
      </c>
      <c r="H8" s="257">
        <v>1051.68</v>
      </c>
      <c r="I8" s="257">
        <v>4152.54</v>
      </c>
      <c r="J8" s="257">
        <v>34219.62</v>
      </c>
      <c r="K8" s="465">
        <v>254.036258327</v>
      </c>
      <c r="N8" s="244"/>
      <c r="O8" s="245"/>
      <c r="P8" s="246"/>
      <c r="Q8" s="246"/>
      <c r="R8" s="245"/>
      <c r="S8" s="245"/>
      <c r="T8" s="245"/>
      <c r="U8" s="245"/>
      <c r="V8" s="245"/>
      <c r="W8" s="20"/>
    </row>
    <row r="9" spans="1:23" ht="33.75" customHeight="1">
      <c r="A9" s="460"/>
      <c r="B9" s="255">
        <v>4</v>
      </c>
      <c r="C9" s="466">
        <v>13742.44</v>
      </c>
      <c r="D9" s="466">
        <v>14028.28</v>
      </c>
      <c r="E9" s="466">
        <v>11029.81</v>
      </c>
      <c r="F9" s="466">
        <v>44189.82</v>
      </c>
      <c r="G9" s="466">
        <v>10143.37</v>
      </c>
      <c r="H9" s="466">
        <v>1064.94</v>
      </c>
      <c r="I9" s="466">
        <v>4152.54</v>
      </c>
      <c r="J9" s="466">
        <v>34521.05</v>
      </c>
      <c r="K9" s="416">
        <v>292.610500944</v>
      </c>
      <c r="L9" s="188"/>
      <c r="N9" s="244"/>
      <c r="O9" s="245"/>
      <c r="P9" s="245"/>
      <c r="Q9" s="245"/>
      <c r="R9" s="245"/>
      <c r="S9" s="245"/>
      <c r="T9" s="245"/>
      <c r="U9" s="245"/>
      <c r="V9" s="245"/>
      <c r="W9" s="20"/>
    </row>
    <row r="10" spans="1:23" ht="33.75" customHeight="1">
      <c r="A10" s="460"/>
      <c r="B10" s="251">
        <v>5</v>
      </c>
      <c r="C10" s="257">
        <v>13799.58</v>
      </c>
      <c r="D10" s="257">
        <v>14107.86</v>
      </c>
      <c r="E10" s="257">
        <v>10973.81</v>
      </c>
      <c r="F10" s="257">
        <v>44679.3</v>
      </c>
      <c r="G10" s="257">
        <v>10148.74</v>
      </c>
      <c r="H10" s="257">
        <v>1071.67</v>
      </c>
      <c r="I10" s="257">
        <v>4152.63</v>
      </c>
      <c r="J10" s="257">
        <v>34665.9</v>
      </c>
      <c r="K10" s="465">
        <v>546.865420266</v>
      </c>
      <c r="L10" s="188"/>
      <c r="N10" s="244"/>
      <c r="O10" s="245"/>
      <c r="P10" s="245"/>
      <c r="Q10" s="245"/>
      <c r="R10" s="245"/>
      <c r="S10" s="245"/>
      <c r="T10" s="245"/>
      <c r="U10" s="245"/>
      <c r="V10" s="245"/>
      <c r="W10" s="20"/>
    </row>
    <row r="11" spans="1:23" ht="33.75" customHeight="1">
      <c r="A11" s="460"/>
      <c r="B11" s="255">
        <v>6</v>
      </c>
      <c r="C11" s="466">
        <v>13743.33</v>
      </c>
      <c r="D11" s="466">
        <v>14041.48</v>
      </c>
      <c r="E11" s="466">
        <v>10971.61</v>
      </c>
      <c r="F11" s="466">
        <v>44358.66</v>
      </c>
      <c r="G11" s="466">
        <v>10124.05</v>
      </c>
      <c r="H11" s="466">
        <v>1065.42</v>
      </c>
      <c r="I11" s="466">
        <v>4152.63</v>
      </c>
      <c r="J11" s="466">
        <v>34523.99</v>
      </c>
      <c r="K11" s="416">
        <v>382.9393575</v>
      </c>
      <c r="N11" s="244"/>
      <c r="O11" s="245"/>
      <c r="P11" s="245"/>
      <c r="Q11" s="245"/>
      <c r="R11" s="245"/>
      <c r="S11" s="245"/>
      <c r="T11" s="245"/>
      <c r="U11" s="245"/>
      <c r="V11" s="245"/>
      <c r="W11" s="20"/>
    </row>
    <row r="12" spans="1:23" ht="33.75" customHeight="1">
      <c r="A12" s="460"/>
      <c r="B12" s="251">
        <v>7</v>
      </c>
      <c r="C12" s="257">
        <v>13706.77</v>
      </c>
      <c r="D12" s="257">
        <v>13997.5</v>
      </c>
      <c r="E12" s="257">
        <v>10973.81</v>
      </c>
      <c r="F12" s="257">
        <v>44236.05</v>
      </c>
      <c r="G12" s="257">
        <v>10097.66</v>
      </c>
      <c r="H12" s="257">
        <v>1061.57</v>
      </c>
      <c r="I12" s="257">
        <v>4160.79</v>
      </c>
      <c r="J12" s="257">
        <v>34499.8</v>
      </c>
      <c r="K12" s="465">
        <v>336.643570075</v>
      </c>
      <c r="N12" s="244"/>
      <c r="O12" s="245"/>
      <c r="P12" s="245"/>
      <c r="Q12" s="245"/>
      <c r="R12" s="245"/>
      <c r="S12" s="245"/>
      <c r="T12" s="245"/>
      <c r="U12" s="245"/>
      <c r="V12" s="245"/>
      <c r="W12" s="20"/>
    </row>
    <row r="13" spans="1:23" ht="33.75" customHeight="1">
      <c r="A13" s="460"/>
      <c r="B13" s="255">
        <v>8</v>
      </c>
      <c r="C13" s="466">
        <v>13662.78</v>
      </c>
      <c r="D13" s="466">
        <v>13944.32</v>
      </c>
      <c r="E13" s="466">
        <v>10977.77</v>
      </c>
      <c r="F13" s="466">
        <v>44250.08</v>
      </c>
      <c r="G13" s="466">
        <v>10046.48</v>
      </c>
      <c r="H13" s="466">
        <v>1056.5</v>
      </c>
      <c r="I13" s="466">
        <v>4160.98</v>
      </c>
      <c r="J13" s="466">
        <v>34390.71</v>
      </c>
      <c r="K13" s="416">
        <v>324.896757212</v>
      </c>
      <c r="N13" s="244"/>
      <c r="O13" s="245"/>
      <c r="P13" s="245"/>
      <c r="Q13" s="245"/>
      <c r="R13" s="245"/>
      <c r="S13" s="245"/>
      <c r="T13" s="245"/>
      <c r="U13" s="245"/>
      <c r="V13" s="245"/>
      <c r="W13" s="20"/>
    </row>
    <row r="14" spans="1:23" ht="33.75" customHeight="1">
      <c r="A14" s="460"/>
      <c r="B14" s="251">
        <v>11</v>
      </c>
      <c r="C14" s="257">
        <v>13637.74</v>
      </c>
      <c r="D14" s="257">
        <v>13912.54</v>
      </c>
      <c r="E14" s="257">
        <v>10987.13</v>
      </c>
      <c r="F14" s="257">
        <v>44216.97</v>
      </c>
      <c r="G14" s="257">
        <v>10022.29</v>
      </c>
      <c r="H14" s="257">
        <v>1052.99</v>
      </c>
      <c r="I14" s="257">
        <v>4160.98</v>
      </c>
      <c r="J14" s="257">
        <v>34327.68</v>
      </c>
      <c r="K14" s="465">
        <v>465.089318981</v>
      </c>
      <c r="N14" s="244"/>
      <c r="O14" s="245"/>
      <c r="P14" s="245"/>
      <c r="Q14" s="245"/>
      <c r="R14" s="245"/>
      <c r="S14" s="245"/>
      <c r="T14" s="245"/>
      <c r="U14" s="245"/>
      <c r="V14" s="245"/>
      <c r="W14" s="20"/>
    </row>
    <row r="15" spans="1:23" ht="33.75" customHeight="1">
      <c r="A15" s="460"/>
      <c r="B15" s="255">
        <v>12</v>
      </c>
      <c r="C15" s="466">
        <v>13575.04</v>
      </c>
      <c r="D15" s="466">
        <v>13841.21</v>
      </c>
      <c r="E15" s="466">
        <v>10971.56</v>
      </c>
      <c r="F15" s="466">
        <v>44031.64</v>
      </c>
      <c r="G15" s="466">
        <v>9974.05</v>
      </c>
      <c r="H15" s="466">
        <v>1046.89</v>
      </c>
      <c r="I15" s="466">
        <v>4161.11</v>
      </c>
      <c r="J15" s="466">
        <v>34170.91</v>
      </c>
      <c r="K15" s="416">
        <v>329.750050389</v>
      </c>
      <c r="M15" s="597"/>
      <c r="N15" s="596"/>
      <c r="O15" s="245"/>
      <c r="P15" s="245"/>
      <c r="Q15" s="245"/>
      <c r="R15" s="245"/>
      <c r="S15" s="245"/>
      <c r="T15" s="245"/>
      <c r="U15" s="245"/>
      <c r="V15" s="245"/>
      <c r="W15" s="20"/>
    </row>
    <row r="16" spans="1:23" ht="33.75" customHeight="1">
      <c r="A16" s="460"/>
      <c r="B16" s="251">
        <v>13</v>
      </c>
      <c r="C16" s="257">
        <v>13478.2</v>
      </c>
      <c r="D16" s="257">
        <v>13731.75</v>
      </c>
      <c r="E16" s="257">
        <v>10944.15</v>
      </c>
      <c r="F16" s="257">
        <v>43672.44</v>
      </c>
      <c r="G16" s="257">
        <v>9908.33</v>
      </c>
      <c r="H16" s="257">
        <v>1038.56</v>
      </c>
      <c r="I16" s="257">
        <v>4161.11</v>
      </c>
      <c r="J16" s="257">
        <v>33927.16</v>
      </c>
      <c r="K16" s="465">
        <v>332.661109613</v>
      </c>
      <c r="N16" s="244"/>
      <c r="O16" s="245"/>
      <c r="P16" s="245"/>
      <c r="Q16" s="245"/>
      <c r="R16" s="245"/>
      <c r="S16" s="245"/>
      <c r="T16" s="245"/>
      <c r="U16" s="245"/>
      <c r="V16" s="245"/>
      <c r="W16" s="20"/>
    </row>
    <row r="17" spans="1:23" ht="33.75" customHeight="1">
      <c r="A17" s="460"/>
      <c r="B17" s="255">
        <v>14</v>
      </c>
      <c r="C17" s="466">
        <v>13436.57</v>
      </c>
      <c r="D17" s="466">
        <v>13690.85</v>
      </c>
      <c r="E17" s="466">
        <v>10903.16</v>
      </c>
      <c r="F17" s="466">
        <v>43624.04</v>
      </c>
      <c r="G17" s="466">
        <v>9867.31</v>
      </c>
      <c r="H17" s="466">
        <v>1035.55</v>
      </c>
      <c r="I17" s="466">
        <v>4161.11</v>
      </c>
      <c r="J17" s="466">
        <v>33822.35</v>
      </c>
      <c r="K17" s="416">
        <v>269.146073445</v>
      </c>
      <c r="N17" s="244"/>
      <c r="O17" s="245"/>
      <c r="P17" s="245"/>
      <c r="Q17" s="245"/>
      <c r="R17" s="245"/>
      <c r="S17" s="245"/>
      <c r="T17" s="245"/>
      <c r="U17" s="245"/>
      <c r="V17" s="245"/>
      <c r="W17" s="20"/>
    </row>
    <row r="18" spans="1:23" ht="33.75" customHeight="1">
      <c r="A18" s="460"/>
      <c r="B18" s="251">
        <v>15</v>
      </c>
      <c r="C18" s="257">
        <v>13455.02</v>
      </c>
      <c r="D18" s="257">
        <v>13706.56</v>
      </c>
      <c r="E18" s="257">
        <v>10932.81</v>
      </c>
      <c r="F18" s="257">
        <v>43679.06</v>
      </c>
      <c r="G18" s="257">
        <v>9881.45</v>
      </c>
      <c r="H18" s="257">
        <v>1037.18</v>
      </c>
      <c r="I18" s="257">
        <v>4161.57</v>
      </c>
      <c r="J18" s="257">
        <v>33872.55</v>
      </c>
      <c r="K18" s="465">
        <v>395.0957897</v>
      </c>
      <c r="N18" s="244"/>
      <c r="O18" s="245"/>
      <c r="P18" s="245"/>
      <c r="Q18" s="245"/>
      <c r="R18" s="245"/>
      <c r="S18" s="245"/>
      <c r="T18" s="245"/>
      <c r="U18" s="245"/>
      <c r="V18" s="245"/>
      <c r="W18" s="20"/>
    </row>
    <row r="19" spans="1:23" ht="33.75" customHeight="1">
      <c r="A19" s="460"/>
      <c r="B19" s="255">
        <v>18</v>
      </c>
      <c r="C19" s="466">
        <v>13507.97</v>
      </c>
      <c r="D19" s="466">
        <v>13769.74</v>
      </c>
      <c r="E19" s="466">
        <v>10931.96</v>
      </c>
      <c r="F19" s="466">
        <v>43974.3</v>
      </c>
      <c r="G19" s="466">
        <v>9905.48</v>
      </c>
      <c r="H19" s="466">
        <v>1042.61</v>
      </c>
      <c r="I19" s="466">
        <v>4161.57</v>
      </c>
      <c r="J19" s="466">
        <v>34005.83</v>
      </c>
      <c r="K19" s="416">
        <v>370.501870032</v>
      </c>
      <c r="N19" s="244"/>
      <c r="O19" s="245"/>
      <c r="P19" s="245"/>
      <c r="Q19" s="245"/>
      <c r="R19" s="245"/>
      <c r="S19" s="245"/>
      <c r="T19" s="245"/>
      <c r="U19" s="245"/>
      <c r="V19" s="245"/>
      <c r="W19" s="20"/>
    </row>
    <row r="20" spans="1:23" ht="33.75" customHeight="1">
      <c r="A20" s="460"/>
      <c r="B20" s="251">
        <v>19</v>
      </c>
      <c r="C20" s="257">
        <v>13461.73</v>
      </c>
      <c r="D20" s="257">
        <v>13723.35</v>
      </c>
      <c r="E20" s="257">
        <v>10891.02</v>
      </c>
      <c r="F20" s="257">
        <v>43738.15</v>
      </c>
      <c r="G20" s="257">
        <v>9881.89</v>
      </c>
      <c r="H20" s="257">
        <v>1037.81</v>
      </c>
      <c r="I20" s="257">
        <v>4161.57</v>
      </c>
      <c r="J20" s="257">
        <v>33889.44</v>
      </c>
      <c r="K20" s="465">
        <v>578.833595779</v>
      </c>
      <c r="N20" s="244"/>
      <c r="O20" s="245"/>
      <c r="P20" s="245"/>
      <c r="Q20" s="245"/>
      <c r="R20" s="245"/>
      <c r="S20" s="245"/>
      <c r="T20" s="245"/>
      <c r="U20" s="245"/>
      <c r="V20" s="245"/>
      <c r="W20" s="20"/>
    </row>
    <row r="21" spans="1:23" ht="33.75" customHeight="1">
      <c r="A21" s="460"/>
      <c r="B21" s="255">
        <v>20</v>
      </c>
      <c r="C21" s="466">
        <v>13436.83</v>
      </c>
      <c r="D21" s="466">
        <v>13696.24</v>
      </c>
      <c r="E21" s="466">
        <v>10879.06</v>
      </c>
      <c r="F21" s="466">
        <v>43617.02</v>
      </c>
      <c r="G21" s="466">
        <v>9868.45</v>
      </c>
      <c r="H21" s="466">
        <v>1034.85</v>
      </c>
      <c r="I21" s="466">
        <v>4161.57</v>
      </c>
      <c r="J21" s="466">
        <v>33826.74</v>
      </c>
      <c r="K21" s="416">
        <v>180.792507019</v>
      </c>
      <c r="M21" s="416"/>
      <c r="N21" s="244"/>
      <c r="O21" s="245"/>
      <c r="P21" s="245"/>
      <c r="Q21" s="245"/>
      <c r="R21" s="245"/>
      <c r="S21" s="245"/>
      <c r="T21" s="245"/>
      <c r="U21" s="245"/>
      <c r="V21" s="245"/>
      <c r="W21" s="20"/>
    </row>
    <row r="22" spans="1:23" ht="33.75" customHeight="1">
      <c r="A22" s="460"/>
      <c r="B22" s="251">
        <v>21</v>
      </c>
      <c r="C22" s="257">
        <v>13416.27</v>
      </c>
      <c r="D22" s="257">
        <v>13679.58</v>
      </c>
      <c r="E22" s="257">
        <v>10841.95</v>
      </c>
      <c r="F22" s="257">
        <v>43676.32</v>
      </c>
      <c r="G22" s="257">
        <v>9837.99</v>
      </c>
      <c r="H22" s="257">
        <v>1035.22</v>
      </c>
      <c r="I22" s="257">
        <v>4161.57</v>
      </c>
      <c r="J22" s="257">
        <v>33775.01</v>
      </c>
      <c r="K22" s="465">
        <v>402.238726906</v>
      </c>
      <c r="N22" s="244"/>
      <c r="O22" s="245"/>
      <c r="P22" s="245"/>
      <c r="Q22" s="245"/>
      <c r="R22" s="245"/>
      <c r="S22" s="245"/>
      <c r="T22" s="245"/>
      <c r="U22" s="245"/>
      <c r="V22" s="245"/>
      <c r="W22" s="20"/>
    </row>
    <row r="23" spans="1:13" ht="33.75" customHeight="1">
      <c r="A23" s="460"/>
      <c r="B23" s="445">
        <v>22</v>
      </c>
      <c r="C23" s="279">
        <v>13405</v>
      </c>
      <c r="D23" s="466">
        <v>13668.34</v>
      </c>
      <c r="E23" s="466">
        <v>10831.64</v>
      </c>
      <c r="F23" s="466">
        <v>43734.45</v>
      </c>
      <c r="G23" s="466">
        <v>9818.17</v>
      </c>
      <c r="H23" s="466">
        <v>1033.8</v>
      </c>
      <c r="I23" s="466">
        <v>4161.57</v>
      </c>
      <c r="J23" s="466">
        <v>33746.63</v>
      </c>
      <c r="K23" s="416">
        <v>329.919040292</v>
      </c>
      <c r="L23" s="461"/>
      <c r="M23" s="20"/>
    </row>
    <row r="24" spans="1:13" ht="33.75" customHeight="1">
      <c r="A24" s="460"/>
      <c r="B24" s="462">
        <v>25</v>
      </c>
      <c r="C24" s="407">
        <v>13396.2</v>
      </c>
      <c r="D24" s="257">
        <v>13659.98</v>
      </c>
      <c r="E24" s="257">
        <v>10821.62</v>
      </c>
      <c r="F24" s="257">
        <v>43835.52</v>
      </c>
      <c r="G24" s="257">
        <v>9795.91</v>
      </c>
      <c r="H24" s="257">
        <v>1033.18</v>
      </c>
      <c r="I24" s="257">
        <v>4161.97</v>
      </c>
      <c r="J24" s="257">
        <v>33727.67</v>
      </c>
      <c r="K24" s="465">
        <v>138.059811492</v>
      </c>
      <c r="L24" s="461"/>
      <c r="M24" s="20"/>
    </row>
    <row r="25" spans="1:13" ht="33.75" customHeight="1">
      <c r="A25" s="460"/>
      <c r="B25" s="445">
        <v>26</v>
      </c>
      <c r="C25" s="279">
        <v>13352.52</v>
      </c>
      <c r="D25" s="466">
        <v>13617.5</v>
      </c>
      <c r="E25" s="466">
        <v>10776.48</v>
      </c>
      <c r="F25" s="466">
        <v>43695.02</v>
      </c>
      <c r="G25" s="466">
        <v>9763.67</v>
      </c>
      <c r="H25" s="466">
        <v>1028.09</v>
      </c>
      <c r="I25" s="466">
        <v>4162.01</v>
      </c>
      <c r="J25" s="466">
        <v>33618.03</v>
      </c>
      <c r="K25" s="416">
        <v>191.11028959</v>
      </c>
      <c r="L25" s="461"/>
      <c r="M25" s="20"/>
    </row>
    <row r="26" spans="1:11" ht="29.25" customHeight="1">
      <c r="A26" s="403"/>
      <c r="B26" s="463">
        <v>27</v>
      </c>
      <c r="C26" s="405">
        <v>13312.72</v>
      </c>
      <c r="D26" s="467">
        <v>13574.34</v>
      </c>
      <c r="E26" s="467">
        <v>10756.62</v>
      </c>
      <c r="F26" s="405">
        <v>43488.69</v>
      </c>
      <c r="G26" s="405">
        <v>9743.84</v>
      </c>
      <c r="H26" s="405">
        <v>1023.85</v>
      </c>
      <c r="I26" s="405">
        <v>4162.01</v>
      </c>
      <c r="J26" s="405">
        <v>33517.83</v>
      </c>
      <c r="K26" s="465">
        <v>142.247576799</v>
      </c>
    </row>
    <row r="27" spans="1:11" ht="29.25" customHeight="1">
      <c r="A27" s="404"/>
      <c r="B27" s="445">
        <v>28</v>
      </c>
      <c r="C27" s="279">
        <v>13326.49</v>
      </c>
      <c r="D27" s="279">
        <v>13513.34</v>
      </c>
      <c r="E27" s="279">
        <v>10756.84</v>
      </c>
      <c r="F27" s="279">
        <v>43182</v>
      </c>
      <c r="G27" s="279">
        <v>9723.31</v>
      </c>
      <c r="H27" s="279">
        <v>1017.43</v>
      </c>
      <c r="I27" s="279">
        <v>4162.01</v>
      </c>
      <c r="J27" s="279">
        <v>33388.84</v>
      </c>
      <c r="K27" s="416">
        <v>282.248313854</v>
      </c>
    </row>
    <row r="28" spans="1:11" ht="29.25" customHeight="1">
      <c r="A28" s="361"/>
      <c r="B28" s="463">
        <v>29</v>
      </c>
      <c r="C28" s="405">
        <v>13198.15</v>
      </c>
      <c r="D28" s="405">
        <v>13442.24</v>
      </c>
      <c r="E28" s="405">
        <v>10736.7</v>
      </c>
      <c r="F28" s="405">
        <v>42778.71</v>
      </c>
      <c r="G28" s="405">
        <v>9700.98</v>
      </c>
      <c r="H28" s="405">
        <v>1009.55</v>
      </c>
      <c r="I28" s="405">
        <v>4162.01</v>
      </c>
      <c r="J28" s="405">
        <v>33229.37</v>
      </c>
      <c r="K28" s="465">
        <v>210.888416085</v>
      </c>
    </row>
    <row r="29" spans="1:11" ht="25.5" customHeight="1">
      <c r="A29" s="361"/>
      <c r="B29" s="230"/>
      <c r="C29" s="231"/>
      <c r="D29" s="231"/>
      <c r="E29" s="231"/>
      <c r="F29" s="231"/>
      <c r="G29" s="231"/>
      <c r="H29" s="231"/>
      <c r="I29" s="231"/>
      <c r="J29" s="231"/>
      <c r="K29" s="507"/>
    </row>
    <row r="30" spans="1:11" ht="25.5" customHeight="1">
      <c r="A30" s="361"/>
      <c r="B30" s="166"/>
      <c r="C30" s="167"/>
      <c r="D30" s="167"/>
      <c r="E30" s="167"/>
      <c r="F30" s="167"/>
      <c r="G30" s="167"/>
      <c r="H30" s="167"/>
      <c r="I30" s="167"/>
      <c r="J30" s="167"/>
      <c r="K30" s="109"/>
    </row>
    <row r="31" spans="1:11" ht="25.5" customHeight="1">
      <c r="A31" s="361"/>
      <c r="B31" s="166"/>
      <c r="C31" s="167"/>
      <c r="D31" s="167"/>
      <c r="E31" s="167"/>
      <c r="F31" s="167"/>
      <c r="G31" s="167"/>
      <c r="H31" s="167"/>
      <c r="I31" s="167"/>
      <c r="J31" s="167"/>
      <c r="K31" s="12"/>
    </row>
    <row r="32" spans="1:11" ht="25.5" customHeight="1">
      <c r="A32" s="361"/>
      <c r="B32" s="166"/>
      <c r="C32" s="167"/>
      <c r="D32" s="167"/>
      <c r="E32" s="167"/>
      <c r="F32" s="167"/>
      <c r="G32" s="167"/>
      <c r="H32" s="167"/>
      <c r="I32" s="167"/>
      <c r="J32" s="167"/>
      <c r="K32" s="12"/>
    </row>
    <row r="33" spans="1:11" ht="25.5" customHeight="1">
      <c r="A33" s="361"/>
      <c r="B33" s="166"/>
      <c r="C33" s="167"/>
      <c r="D33" s="167"/>
      <c r="E33" s="167"/>
      <c r="F33" s="167"/>
      <c r="G33" s="167"/>
      <c r="H33" s="167"/>
      <c r="I33" s="167"/>
      <c r="J33" s="167"/>
      <c r="K33" s="12"/>
    </row>
    <row r="34" spans="1:11" ht="25.5" customHeight="1">
      <c r="A34" s="361"/>
      <c r="B34" s="166"/>
      <c r="C34" s="167"/>
      <c r="D34" s="167"/>
      <c r="E34" s="167"/>
      <c r="F34" s="167"/>
      <c r="G34" s="167"/>
      <c r="H34" s="167"/>
      <c r="I34" s="167"/>
      <c r="J34" s="167"/>
      <c r="K34" s="12"/>
    </row>
    <row r="35" spans="1:11" ht="25.5" customHeight="1">
      <c r="A35" s="361"/>
      <c r="B35" s="166"/>
      <c r="C35" s="167"/>
      <c r="D35" s="167"/>
      <c r="E35" s="167"/>
      <c r="F35" s="167"/>
      <c r="G35" s="167"/>
      <c r="H35" s="167"/>
      <c r="I35" s="167"/>
      <c r="J35" s="167"/>
      <c r="K35" s="12"/>
    </row>
    <row r="36" spans="1:11" ht="25.5" customHeight="1">
      <c r="A36" s="361"/>
      <c r="B36" s="166"/>
      <c r="C36" s="167"/>
      <c r="D36" s="167"/>
      <c r="E36" s="167"/>
      <c r="F36" s="167"/>
      <c r="G36" s="167"/>
      <c r="H36" s="167"/>
      <c r="I36" s="167"/>
      <c r="J36" s="167"/>
      <c r="K36" s="12"/>
    </row>
    <row r="37" spans="1:11" ht="25.5" customHeight="1">
      <c r="A37" s="361"/>
      <c r="B37" s="166"/>
      <c r="C37" s="167"/>
      <c r="D37" s="167"/>
      <c r="E37" s="167"/>
      <c r="F37" s="167"/>
      <c r="G37" s="167"/>
      <c r="H37" s="167"/>
      <c r="I37" s="167"/>
      <c r="J37" s="167"/>
      <c r="K37" s="12"/>
    </row>
    <row r="38" spans="1:11" ht="25.5" customHeight="1">
      <c r="A38" s="361"/>
      <c r="B38" s="166"/>
      <c r="C38" s="167"/>
      <c r="D38" s="167"/>
      <c r="E38" s="167"/>
      <c r="F38" s="167"/>
      <c r="G38" s="167"/>
      <c r="H38" s="167"/>
      <c r="I38" s="167"/>
      <c r="J38" s="167"/>
      <c r="K38" s="12"/>
    </row>
    <row r="39" spans="1:11" ht="25.5" customHeight="1">
      <c r="A39" s="361"/>
      <c r="B39" s="166"/>
      <c r="C39" s="167"/>
      <c r="D39" s="167"/>
      <c r="E39" s="167"/>
      <c r="F39" s="167"/>
      <c r="G39" s="167"/>
      <c r="H39" s="167"/>
      <c r="I39" s="167"/>
      <c r="J39" s="167"/>
      <c r="K39" s="12"/>
    </row>
    <row r="40" spans="1:11" ht="25.5" customHeight="1">
      <c r="A40" s="361"/>
      <c r="B40" s="166"/>
      <c r="C40" s="167"/>
      <c r="D40" s="167"/>
      <c r="E40" s="167"/>
      <c r="F40" s="167"/>
      <c r="G40" s="167"/>
      <c r="H40" s="167"/>
      <c r="I40" s="167"/>
      <c r="J40" s="167"/>
      <c r="K40" s="12"/>
    </row>
    <row r="41" spans="1:11" ht="25.5" customHeight="1">
      <c r="A41" s="361"/>
      <c r="B41" s="166"/>
      <c r="C41" s="167"/>
      <c r="D41" s="167"/>
      <c r="E41" s="167"/>
      <c r="F41" s="167"/>
      <c r="G41" s="167"/>
      <c r="H41" s="167"/>
      <c r="I41" s="167"/>
      <c r="J41" s="167"/>
      <c r="K41" s="12"/>
    </row>
    <row r="42" spans="1:11" ht="25.5" customHeight="1">
      <c r="A42" s="361"/>
      <c r="B42" s="166"/>
      <c r="C42" s="167"/>
      <c r="D42" s="167"/>
      <c r="E42" s="167"/>
      <c r="F42" s="167"/>
      <c r="G42" s="167"/>
      <c r="H42" s="167"/>
      <c r="I42" s="167"/>
      <c r="J42" s="167"/>
      <c r="K42" s="12"/>
    </row>
    <row r="43" spans="1:11" ht="25.5" customHeight="1">
      <c r="A43" s="361"/>
      <c r="B43" s="166"/>
      <c r="C43" s="167"/>
      <c r="D43" s="167"/>
      <c r="E43" s="167"/>
      <c r="F43" s="167"/>
      <c r="G43" s="167"/>
      <c r="H43" s="167"/>
      <c r="I43" s="167"/>
      <c r="J43" s="167"/>
      <c r="K43" s="12"/>
    </row>
    <row r="44" spans="1:11" ht="25.5" customHeight="1">
      <c r="A44" s="361"/>
      <c r="B44" s="166"/>
      <c r="C44" s="167"/>
      <c r="D44" s="167"/>
      <c r="E44" s="167"/>
      <c r="F44" s="167"/>
      <c r="G44" s="167"/>
      <c r="H44" s="167"/>
      <c r="I44" s="167"/>
      <c r="J44" s="167"/>
      <c r="K44" s="12"/>
    </row>
    <row r="45" spans="1:11" ht="25.5" customHeight="1">
      <c r="A45" s="361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25.5" customHeight="1">
      <c r="A46" s="361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25.5" customHeight="1">
      <c r="A47" s="361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25.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12.75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2.75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2.7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2.7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2.7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2.7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2.7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2.7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12.7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2.7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2.7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</sheetData>
  <mergeCells count="3">
    <mergeCell ref="B6:B7"/>
    <mergeCell ref="C6:H6"/>
    <mergeCell ref="B5:K5"/>
  </mergeCells>
  <printOptions/>
  <pageMargins left="0.5511811023622047" right="0.984251968503937" top="1.968503937007874" bottom="0.5905511811023623" header="0.6299212598425197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Y146"/>
  <sheetViews>
    <sheetView rightToLeft="1" workbookViewId="0" topLeftCell="P1">
      <pane ySplit="3" topLeftCell="BM125" activePane="bottomLeft" state="frozen"/>
      <selection pane="topLeft" activeCell="A1" sqref="A1"/>
      <selection pane="bottomLeft" activeCell="C126" sqref="C126:Y146"/>
    </sheetView>
  </sheetViews>
  <sheetFormatPr defaultColWidth="9.140625" defaultRowHeight="12.75"/>
  <cols>
    <col min="1" max="1" width="7.28125" style="472" customWidth="1"/>
    <col min="2" max="2" width="9.140625" style="472" hidden="1" customWidth="1"/>
    <col min="3" max="3" width="9.140625" style="472" customWidth="1"/>
    <col min="4" max="4" width="11.7109375" style="472" customWidth="1"/>
    <col min="5" max="5" width="9.140625" style="472" customWidth="1"/>
    <col min="6" max="6" width="10.57421875" style="472" customWidth="1"/>
    <col min="7" max="7" width="9.140625" style="472" customWidth="1"/>
    <col min="8" max="8" width="9.57421875" style="472" customWidth="1"/>
    <col min="9" max="9" width="9.140625" style="472" customWidth="1"/>
    <col min="10" max="10" width="9.57421875" style="472" customWidth="1"/>
    <col min="11" max="11" width="8.140625" style="472" customWidth="1"/>
    <col min="12" max="12" width="10.28125" style="472" customWidth="1"/>
    <col min="13" max="13" width="9.140625" style="472" customWidth="1"/>
    <col min="14" max="14" width="10.57421875" style="472" customWidth="1"/>
    <col min="15" max="18" width="9.57421875" style="472" customWidth="1"/>
    <col min="19" max="19" width="9.28125" style="472" customWidth="1"/>
    <col min="20" max="22" width="9.140625" style="472" customWidth="1"/>
    <col min="23" max="23" width="10.57421875" style="472" customWidth="1"/>
    <col min="24" max="24" width="10.140625" style="472" customWidth="1"/>
    <col min="25" max="25" width="10.8515625" style="472" customWidth="1"/>
    <col min="26" max="26" width="11.421875" style="472" bestFit="1" customWidth="1"/>
    <col min="27" max="27" width="9.140625" style="472" customWidth="1"/>
    <col min="28" max="28" width="12.421875" style="472" bestFit="1" customWidth="1"/>
    <col min="29" max="16384" width="9.140625" style="472" customWidth="1"/>
  </cols>
  <sheetData>
    <row r="1" ht="18" thickBot="1"/>
    <row r="2" spans="3:25" ht="21.75" customHeight="1" thickTop="1">
      <c r="C2" s="588" t="s">
        <v>45</v>
      </c>
      <c r="D2" s="590" t="s">
        <v>46</v>
      </c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 t="s">
        <v>49</v>
      </c>
      <c r="P2" s="590"/>
      <c r="Q2" s="590"/>
      <c r="R2" s="590"/>
      <c r="S2" s="590"/>
      <c r="T2" s="477"/>
      <c r="U2" s="477" t="s">
        <v>161</v>
      </c>
      <c r="V2" s="477"/>
      <c r="W2" s="591" t="s">
        <v>51</v>
      </c>
      <c r="X2" s="591" t="s">
        <v>50</v>
      </c>
      <c r="Y2" s="586" t="s">
        <v>164</v>
      </c>
    </row>
    <row r="3" spans="3:25" ht="30" customHeight="1">
      <c r="C3" s="589"/>
      <c r="D3" s="478" t="s">
        <v>43</v>
      </c>
      <c r="E3" s="478" t="s">
        <v>47</v>
      </c>
      <c r="F3" s="478" t="s">
        <v>82</v>
      </c>
      <c r="G3" s="478" t="s">
        <v>47</v>
      </c>
      <c r="H3" s="478" t="s">
        <v>83</v>
      </c>
      <c r="I3" s="478" t="s">
        <v>47</v>
      </c>
      <c r="J3" s="478" t="s">
        <v>1</v>
      </c>
      <c r="K3" s="478" t="s">
        <v>47</v>
      </c>
      <c r="L3" s="478" t="s">
        <v>2</v>
      </c>
      <c r="M3" s="478" t="s">
        <v>47</v>
      </c>
      <c r="N3" s="478" t="s">
        <v>48</v>
      </c>
      <c r="O3" s="478" t="s">
        <v>43</v>
      </c>
      <c r="P3" s="478" t="s">
        <v>82</v>
      </c>
      <c r="Q3" s="478" t="s">
        <v>83</v>
      </c>
      <c r="R3" s="478" t="s">
        <v>1</v>
      </c>
      <c r="S3" s="478" t="s">
        <v>2</v>
      </c>
      <c r="T3" s="478" t="s">
        <v>43</v>
      </c>
      <c r="U3" s="478" t="s">
        <v>1</v>
      </c>
      <c r="V3" s="478" t="s">
        <v>2</v>
      </c>
      <c r="W3" s="592"/>
      <c r="X3" s="592"/>
      <c r="Y3" s="587"/>
    </row>
    <row r="4" spans="3:25" ht="17.25">
      <c r="C4" s="474">
        <v>12.27</v>
      </c>
      <c r="D4" s="474">
        <v>11379.37</v>
      </c>
      <c r="E4" s="474">
        <v>1.4414758144962514</v>
      </c>
      <c r="F4" s="474">
        <v>11442.99</v>
      </c>
      <c r="G4" s="474">
        <v>1.383739072421708</v>
      </c>
      <c r="H4" s="474">
        <v>10197.13</v>
      </c>
      <c r="I4" s="474">
        <v>1.7676629065240368</v>
      </c>
      <c r="J4" s="474">
        <v>23202.6</v>
      </c>
      <c r="K4" s="474">
        <v>0.7327923604475206</v>
      </c>
      <c r="L4" s="474">
        <v>10060.06</v>
      </c>
      <c r="M4" s="474">
        <v>1.6423322633672521</v>
      </c>
      <c r="N4" s="474">
        <v>843.35</v>
      </c>
      <c r="O4" s="475">
        <v>103.88655836182461</v>
      </c>
      <c r="P4" s="475">
        <v>104.27193649092688</v>
      </c>
      <c r="Q4" s="475">
        <v>101.61372131469358</v>
      </c>
      <c r="R4" s="475">
        <v>103.66309694540871</v>
      </c>
      <c r="S4" s="475">
        <v>103.94857572701572</v>
      </c>
      <c r="T4" s="474">
        <v>224.39515453163298</v>
      </c>
      <c r="U4" s="474">
        <v>257.9364947023335</v>
      </c>
      <c r="V4" s="474">
        <v>216.2900247033555</v>
      </c>
      <c r="W4" s="474">
        <v>3933.16</v>
      </c>
      <c r="X4" s="474">
        <v>27074.86</v>
      </c>
      <c r="Y4" s="476">
        <v>1.4421153122747337</v>
      </c>
    </row>
    <row r="5" spans="3:25" ht="17.25">
      <c r="C5" s="444">
        <v>1.08</v>
      </c>
      <c r="D5" s="444">
        <v>11446.53</v>
      </c>
      <c r="E5" s="444">
        <f>((D5/D4)-1)*100</f>
        <v>0.5901908453631366</v>
      </c>
      <c r="F5" s="444">
        <v>11518.88</v>
      </c>
      <c r="G5" s="444">
        <f>((F5/F4)-1)*100</f>
        <v>0.6632007893041969</v>
      </c>
      <c r="H5" s="444">
        <v>10215.4</v>
      </c>
      <c r="I5" s="444">
        <f>((H5/H4)-1)*100</f>
        <v>0.17916806003257513</v>
      </c>
      <c r="J5" s="444">
        <v>23228.11</v>
      </c>
      <c r="K5" s="444">
        <f>((J5/J4)-1)*100</f>
        <v>0.10994457517692346</v>
      </c>
      <c r="L5" s="444">
        <v>10133</v>
      </c>
      <c r="M5" s="444">
        <f>((L5/L4)-1)*100</f>
        <v>0.7250453774629628</v>
      </c>
      <c r="N5" s="444">
        <v>849.66</v>
      </c>
      <c r="O5" s="444">
        <f>D5/$D$5*100</f>
        <v>100</v>
      </c>
      <c r="P5" s="444">
        <f>F5/$F$5*100</f>
        <v>100</v>
      </c>
      <c r="Q5" s="444">
        <f>H5/$H$5*100</f>
        <v>100</v>
      </c>
      <c r="R5" s="444">
        <f>J5/$J$5*100</f>
        <v>100</v>
      </c>
      <c r="S5" s="444">
        <f>L5/$L$5*100</f>
        <v>100</v>
      </c>
      <c r="T5" s="444">
        <f>D5/$D$5*100</f>
        <v>100</v>
      </c>
      <c r="U5" s="444">
        <f>J5/$J$5*100</f>
        <v>100</v>
      </c>
      <c r="V5" s="444">
        <f>L5/$L$5*100</f>
        <v>100</v>
      </c>
      <c r="W5" s="444">
        <v>3933.16</v>
      </c>
      <c r="X5" s="444">
        <v>27234.65</v>
      </c>
      <c r="Y5" s="444">
        <f>((X5/X4)-1)*100</f>
        <v>0.5901784903042939</v>
      </c>
    </row>
    <row r="6" spans="3:25" ht="17.25">
      <c r="C6" s="444">
        <v>1.09</v>
      </c>
      <c r="D6" s="444">
        <v>11573.43</v>
      </c>
      <c r="E6" s="444">
        <f aca="true" t="shared" si="0" ref="E6:E19">((D6/D5)-1)*100</f>
        <v>1.1086329219422764</v>
      </c>
      <c r="F6" s="444">
        <v>11659.06</v>
      </c>
      <c r="G6" s="444">
        <f aca="true" t="shared" si="1" ref="G6:G19">((F6/F5)-1)*100</f>
        <v>1.216958593196571</v>
      </c>
      <c r="H6" s="444">
        <v>10254.39</v>
      </c>
      <c r="I6" s="444">
        <f aca="true" t="shared" si="2" ref="I6:I19">((H6/H5)-1)*100</f>
        <v>0.3816786420502316</v>
      </c>
      <c r="J6" s="444">
        <v>23363.76</v>
      </c>
      <c r="K6" s="444">
        <f aca="true" t="shared" si="3" ref="K6:K19">((J6/J5)-1)*100</f>
        <v>0.5839906905899639</v>
      </c>
      <c r="L6" s="444">
        <v>10260.18</v>
      </c>
      <c r="M6" s="444">
        <f aca="true" t="shared" si="4" ref="M6:M19">((L6/L5)-1)*100</f>
        <v>1.255107075890649</v>
      </c>
      <c r="N6" s="444">
        <v>863.28</v>
      </c>
      <c r="O6" s="444">
        <f aca="true" t="shared" si="5" ref="O6:O19">D6/$D$5*100</f>
        <v>101.10863292194227</v>
      </c>
      <c r="P6" s="444">
        <f aca="true" t="shared" si="6" ref="P6:P19">F6/$F$5*100</f>
        <v>101.21695859319657</v>
      </c>
      <c r="Q6" s="444">
        <f aca="true" t="shared" si="7" ref="Q6:Q19">H6/$H$5*100</f>
        <v>100.38167864205023</v>
      </c>
      <c r="R6" s="444">
        <f aca="true" t="shared" si="8" ref="R6:R19">J6/$J$5*100</f>
        <v>100.58399069058996</v>
      </c>
      <c r="S6" s="444">
        <f aca="true" t="shared" si="9" ref="S6:S19">L6/$L$5*100</f>
        <v>101.25510707589065</v>
      </c>
      <c r="T6" s="444">
        <f aca="true" t="shared" si="10" ref="T6:T19">D6/$D$5*100</f>
        <v>101.10863292194227</v>
      </c>
      <c r="U6" s="444">
        <f aca="true" t="shared" si="11" ref="U6:U19">J6/$J$5*100</f>
        <v>100.58399069058996</v>
      </c>
      <c r="V6" s="444">
        <f aca="true" t="shared" si="12" ref="V6:V19">L6/$L$5*100</f>
        <v>101.25510707589065</v>
      </c>
      <c r="W6" s="444">
        <v>3933.16</v>
      </c>
      <c r="X6" s="444">
        <v>27536.58</v>
      </c>
      <c r="Y6" s="444">
        <f aca="true" t="shared" si="13" ref="Y6:Y19">((X6/X5)-1)*100</f>
        <v>1.1086244912271725</v>
      </c>
    </row>
    <row r="7" spans="3:25" ht="17.25">
      <c r="C7" s="444">
        <v>1.1</v>
      </c>
      <c r="D7" s="444">
        <v>11684.32</v>
      </c>
      <c r="E7" s="444">
        <f t="shared" si="0"/>
        <v>0.958142918737126</v>
      </c>
      <c r="F7" s="444">
        <v>11777.28</v>
      </c>
      <c r="G7" s="444">
        <f t="shared" si="1"/>
        <v>1.0139753976735832</v>
      </c>
      <c r="H7" s="444">
        <v>10314.59</v>
      </c>
      <c r="I7" s="444">
        <f t="shared" si="2"/>
        <v>0.5870656372539029</v>
      </c>
      <c r="J7" s="444">
        <v>23445.92</v>
      </c>
      <c r="K7" s="444">
        <f t="shared" si="3"/>
        <v>0.35165572664672684</v>
      </c>
      <c r="L7" s="444">
        <v>10375.86</v>
      </c>
      <c r="M7" s="444">
        <f t="shared" si="4"/>
        <v>1.1274656000187067</v>
      </c>
      <c r="N7" s="444">
        <v>873.75</v>
      </c>
      <c r="O7" s="444">
        <f t="shared" si="5"/>
        <v>102.0773981285158</v>
      </c>
      <c r="P7" s="444">
        <f t="shared" si="6"/>
        <v>102.24327365160504</v>
      </c>
      <c r="Q7" s="444">
        <f t="shared" si="7"/>
        <v>100.97098498345636</v>
      </c>
      <c r="R7" s="444">
        <f t="shared" si="8"/>
        <v>100.93770005394325</v>
      </c>
      <c r="S7" s="444">
        <f t="shared" si="9"/>
        <v>102.39672357643343</v>
      </c>
      <c r="T7" s="444">
        <f t="shared" si="10"/>
        <v>102.0773981285158</v>
      </c>
      <c r="U7" s="444">
        <f t="shared" si="11"/>
        <v>100.93770005394325</v>
      </c>
      <c r="V7" s="444">
        <f t="shared" si="12"/>
        <v>102.39672357643343</v>
      </c>
      <c r="W7" s="444">
        <v>3933.35</v>
      </c>
      <c r="X7" s="444">
        <v>27802</v>
      </c>
      <c r="Y7" s="444">
        <f t="shared" si="13"/>
        <v>0.9638814987191546</v>
      </c>
    </row>
    <row r="8" spans="3:25" ht="17.25">
      <c r="C8" s="444">
        <v>1.11</v>
      </c>
      <c r="D8" s="444">
        <v>11745.07</v>
      </c>
      <c r="E8" s="444">
        <f t="shared" si="0"/>
        <v>0.5199275610390686</v>
      </c>
      <c r="F8" s="444">
        <v>11822.91</v>
      </c>
      <c r="G8" s="444">
        <f t="shared" si="1"/>
        <v>0.38744090316269464</v>
      </c>
      <c r="H8" s="444">
        <v>10460.37</v>
      </c>
      <c r="I8" s="444">
        <f t="shared" si="2"/>
        <v>1.4133378059622448</v>
      </c>
      <c r="J8" s="444">
        <v>23751.85</v>
      </c>
      <c r="K8" s="444">
        <f t="shared" si="3"/>
        <v>1.3048325678838735</v>
      </c>
      <c r="L8" s="444">
        <v>10407.28</v>
      </c>
      <c r="M8" s="444">
        <f t="shared" si="4"/>
        <v>0.3028182724130746</v>
      </c>
      <c r="N8" s="444">
        <v>878.52</v>
      </c>
      <c r="O8" s="444">
        <f t="shared" si="5"/>
        <v>102.60812665497751</v>
      </c>
      <c r="P8" s="444">
        <f t="shared" si="6"/>
        <v>102.63940591446392</v>
      </c>
      <c r="Q8" s="444">
        <f t="shared" si="7"/>
        <v>102.39804608728001</v>
      </c>
      <c r="R8" s="444">
        <f t="shared" si="8"/>
        <v>102.25476803752005</v>
      </c>
      <c r="S8" s="444">
        <f t="shared" si="9"/>
        <v>102.7067995657752</v>
      </c>
      <c r="T8" s="444">
        <f t="shared" si="10"/>
        <v>102.60812665497751</v>
      </c>
      <c r="U8" s="444">
        <f t="shared" si="11"/>
        <v>102.25476803752005</v>
      </c>
      <c r="V8" s="444">
        <f t="shared" si="12"/>
        <v>102.7067995657752</v>
      </c>
      <c r="W8" s="444">
        <v>3935.03</v>
      </c>
      <c r="X8" s="444">
        <v>27958.21</v>
      </c>
      <c r="Y8" s="444">
        <f t="shared" si="13"/>
        <v>0.5618660528019515</v>
      </c>
    </row>
    <row r="9" spans="3:25" ht="17.25">
      <c r="C9" s="444">
        <v>1.15</v>
      </c>
      <c r="D9" s="444">
        <v>11747.37</v>
      </c>
      <c r="E9" s="444">
        <f t="shared" si="0"/>
        <v>0.019582684479546586</v>
      </c>
      <c r="F9" s="444">
        <v>11816.13</v>
      </c>
      <c r="G9" s="444">
        <f t="shared" si="1"/>
        <v>-0.057346287842841015</v>
      </c>
      <c r="H9" s="444">
        <v>10516.59</v>
      </c>
      <c r="I9" s="444">
        <f t="shared" si="2"/>
        <v>0.5374570880379848</v>
      </c>
      <c r="J9" s="444">
        <v>23748.09</v>
      </c>
      <c r="K9" s="444">
        <f t="shared" si="3"/>
        <v>-0.015830345846734595</v>
      </c>
      <c r="L9" s="444">
        <v>10410.34</v>
      </c>
      <c r="M9" s="444">
        <f t="shared" si="4"/>
        <v>0.029402495176444887</v>
      </c>
      <c r="N9" s="444">
        <v>877.02</v>
      </c>
      <c r="O9" s="444">
        <f t="shared" si="5"/>
        <v>102.62822008067074</v>
      </c>
      <c r="P9" s="444">
        <f t="shared" si="6"/>
        <v>102.58054602530802</v>
      </c>
      <c r="Q9" s="444">
        <f t="shared" si="7"/>
        <v>102.9483916439885</v>
      </c>
      <c r="R9" s="444">
        <f t="shared" si="8"/>
        <v>102.23858075409493</v>
      </c>
      <c r="S9" s="444">
        <f t="shared" si="9"/>
        <v>102.73699792756341</v>
      </c>
      <c r="T9" s="444">
        <f t="shared" si="10"/>
        <v>102.62822008067074</v>
      </c>
      <c r="U9" s="444">
        <f t="shared" si="11"/>
        <v>102.23858075409493</v>
      </c>
      <c r="V9" s="444">
        <f t="shared" si="12"/>
        <v>102.73699792756341</v>
      </c>
      <c r="W9" s="444">
        <v>3935.03</v>
      </c>
      <c r="X9" s="444">
        <v>27963.68</v>
      </c>
      <c r="Y9" s="444">
        <f t="shared" si="13"/>
        <v>0.019564914921232912</v>
      </c>
    </row>
    <row r="10" spans="3:25" ht="17.25">
      <c r="C10" s="444">
        <v>1.16</v>
      </c>
      <c r="D10" s="444">
        <v>11722.43</v>
      </c>
      <c r="E10" s="444">
        <f t="shared" si="0"/>
        <v>-0.21230283884818846</v>
      </c>
      <c r="F10" s="444">
        <v>11778.52</v>
      </c>
      <c r="G10" s="444">
        <f t="shared" si="1"/>
        <v>-0.31829372222546004</v>
      </c>
      <c r="H10" s="444">
        <v>10568.79</v>
      </c>
      <c r="I10" s="444">
        <f t="shared" si="2"/>
        <v>0.4963586105382056</v>
      </c>
      <c r="J10" s="444">
        <v>23646.65</v>
      </c>
      <c r="K10" s="444">
        <f t="shared" si="3"/>
        <v>-0.42715014133767326</v>
      </c>
      <c r="L10" s="444">
        <v>10394.45</v>
      </c>
      <c r="M10" s="444">
        <f t="shared" si="4"/>
        <v>-0.15263670542939867</v>
      </c>
      <c r="N10" s="444">
        <v>872.59</v>
      </c>
      <c r="O10" s="444">
        <f t="shared" si="5"/>
        <v>102.41033745598011</v>
      </c>
      <c r="P10" s="444">
        <f t="shared" si="6"/>
        <v>102.25403858708486</v>
      </c>
      <c r="Q10" s="444">
        <f t="shared" si="7"/>
        <v>103.45938485032404</v>
      </c>
      <c r="R10" s="444">
        <f t="shared" si="8"/>
        <v>101.80186851190219</v>
      </c>
      <c r="S10" s="444">
        <f t="shared" si="9"/>
        <v>102.58018355866969</v>
      </c>
      <c r="T10" s="444">
        <f t="shared" si="10"/>
        <v>102.41033745598011</v>
      </c>
      <c r="U10" s="444">
        <f t="shared" si="11"/>
        <v>101.80186851190219</v>
      </c>
      <c r="V10" s="444">
        <f t="shared" si="12"/>
        <v>102.58018355866969</v>
      </c>
      <c r="W10" s="444">
        <v>3935.03</v>
      </c>
      <c r="X10" s="444">
        <v>27904.31</v>
      </c>
      <c r="Y10" s="444">
        <f t="shared" si="13"/>
        <v>-0.212311112128305</v>
      </c>
    </row>
    <row r="11" spans="3:25" ht="17.25">
      <c r="C11" s="444">
        <v>1.17</v>
      </c>
      <c r="D11" s="444">
        <v>11664.99</v>
      </c>
      <c r="E11" s="444">
        <f t="shared" si="0"/>
        <v>-0.49000079335087543</v>
      </c>
      <c r="F11" s="444">
        <v>11708.47</v>
      </c>
      <c r="G11" s="444">
        <f t="shared" si="1"/>
        <v>-0.5947266719418143</v>
      </c>
      <c r="H11" s="444">
        <v>10590.44</v>
      </c>
      <c r="I11" s="444">
        <f t="shared" si="2"/>
        <v>0.20484842635721812</v>
      </c>
      <c r="J11" s="444">
        <v>23590.34</v>
      </c>
      <c r="K11" s="444">
        <f t="shared" si="3"/>
        <v>-0.2381309826127609</v>
      </c>
      <c r="L11" s="444">
        <v>10336.27</v>
      </c>
      <c r="M11" s="444">
        <f t="shared" si="4"/>
        <v>-0.5597217746008742</v>
      </c>
      <c r="N11" s="444">
        <v>864.54</v>
      </c>
      <c r="O11" s="444">
        <f t="shared" si="5"/>
        <v>101.9085259899725</v>
      </c>
      <c r="P11" s="444">
        <f t="shared" si="6"/>
        <v>101.64590654646979</v>
      </c>
      <c r="Q11" s="444">
        <f t="shared" si="7"/>
        <v>103.67131977210879</v>
      </c>
      <c r="R11" s="444">
        <f t="shared" si="8"/>
        <v>101.55944672209662</v>
      </c>
      <c r="S11" s="444">
        <f t="shared" si="9"/>
        <v>102.00601993486629</v>
      </c>
      <c r="T11" s="444">
        <f t="shared" si="10"/>
        <v>101.9085259899725</v>
      </c>
      <c r="U11" s="444">
        <f t="shared" si="11"/>
        <v>101.55944672209662</v>
      </c>
      <c r="V11" s="444">
        <f t="shared" si="12"/>
        <v>102.00601993486629</v>
      </c>
      <c r="W11" s="444">
        <v>3936.34</v>
      </c>
      <c r="X11" s="444">
        <v>27776.82</v>
      </c>
      <c r="Y11" s="444">
        <f t="shared" si="13"/>
        <v>-0.4568828256280133</v>
      </c>
    </row>
    <row r="12" spans="3:25" ht="17.25">
      <c r="C12" s="444">
        <v>1.18</v>
      </c>
      <c r="D12" s="444">
        <v>11668.97</v>
      </c>
      <c r="E12" s="444">
        <f t="shared" si="0"/>
        <v>0.034119189129167005</v>
      </c>
      <c r="F12" s="444">
        <v>11701.97</v>
      </c>
      <c r="G12" s="444">
        <f t="shared" si="1"/>
        <v>-0.05551536622633302</v>
      </c>
      <c r="H12" s="444">
        <v>10656.53</v>
      </c>
      <c r="I12" s="444">
        <f t="shared" si="2"/>
        <v>0.6240533915493618</v>
      </c>
      <c r="J12" s="444">
        <v>23711.01</v>
      </c>
      <c r="K12" s="444">
        <f t="shared" si="3"/>
        <v>0.5115229369309526</v>
      </c>
      <c r="L12" s="444">
        <v>10326.08</v>
      </c>
      <c r="M12" s="444">
        <f t="shared" si="4"/>
        <v>-0.09858488603723403</v>
      </c>
      <c r="N12" s="444">
        <v>862.97</v>
      </c>
      <c r="O12" s="444">
        <f t="shared" si="5"/>
        <v>101.94329635269376</v>
      </c>
      <c r="P12" s="444">
        <f t="shared" si="6"/>
        <v>101.58947744919644</v>
      </c>
      <c r="Q12" s="444">
        <f t="shared" si="7"/>
        <v>104.3182841592106</v>
      </c>
      <c r="R12" s="444">
        <f t="shared" si="8"/>
        <v>102.07894658670034</v>
      </c>
      <c r="S12" s="444">
        <f t="shared" si="9"/>
        <v>101.9054574163624</v>
      </c>
      <c r="T12" s="444">
        <f t="shared" si="10"/>
        <v>101.94329635269376</v>
      </c>
      <c r="U12" s="444">
        <f t="shared" si="11"/>
        <v>102.07894658670034</v>
      </c>
      <c r="V12" s="444">
        <f t="shared" si="12"/>
        <v>101.9054574163624</v>
      </c>
      <c r="W12" s="444">
        <v>3936.34</v>
      </c>
      <c r="X12" s="444">
        <v>27786.3</v>
      </c>
      <c r="Y12" s="444">
        <f t="shared" si="13"/>
        <v>0.034129176774011505</v>
      </c>
    </row>
    <row r="13" spans="3:25" ht="17.25">
      <c r="C13" s="444">
        <v>1.19</v>
      </c>
      <c r="D13" s="444">
        <v>11721.44</v>
      </c>
      <c r="E13" s="444">
        <f t="shared" si="0"/>
        <v>0.44965408257970907</v>
      </c>
      <c r="F13" s="444">
        <v>11746.28</v>
      </c>
      <c r="G13" s="444">
        <f t="shared" si="1"/>
        <v>0.3786541924137632</v>
      </c>
      <c r="H13" s="444">
        <v>10753.88</v>
      </c>
      <c r="I13" s="444">
        <f t="shared" si="2"/>
        <v>0.9135243836408069</v>
      </c>
      <c r="J13" s="444">
        <v>23844.42</v>
      </c>
      <c r="K13" s="444">
        <f t="shared" si="3"/>
        <v>0.5626500094259912</v>
      </c>
      <c r="L13" s="444">
        <v>10369.25</v>
      </c>
      <c r="M13" s="444">
        <f t="shared" si="4"/>
        <v>0.4180676500666225</v>
      </c>
      <c r="N13" s="444">
        <v>869.97</v>
      </c>
      <c r="O13" s="444">
        <f t="shared" si="5"/>
        <v>102.40168854665998</v>
      </c>
      <c r="P13" s="444">
        <f t="shared" si="6"/>
        <v>101.97415026460908</v>
      </c>
      <c r="Q13" s="444">
        <f t="shared" si="7"/>
        <v>105.27125712160073</v>
      </c>
      <c r="R13" s="444">
        <f t="shared" si="8"/>
        <v>102.65329378929235</v>
      </c>
      <c r="S13" s="444">
        <f t="shared" si="9"/>
        <v>102.33149116747262</v>
      </c>
      <c r="T13" s="444">
        <f t="shared" si="10"/>
        <v>102.40168854665998</v>
      </c>
      <c r="U13" s="444">
        <f t="shared" si="11"/>
        <v>102.65329378929235</v>
      </c>
      <c r="V13" s="444">
        <f t="shared" si="12"/>
        <v>102.33149116747262</v>
      </c>
      <c r="W13" s="444">
        <v>3936.34</v>
      </c>
      <c r="X13" s="444">
        <v>27911.25</v>
      </c>
      <c r="Y13" s="444">
        <f t="shared" si="13"/>
        <v>0.4496820375508914</v>
      </c>
    </row>
    <row r="14" spans="3:25" ht="17.25">
      <c r="C14" s="444">
        <v>1.22</v>
      </c>
      <c r="D14" s="444">
        <v>11751.14</v>
      </c>
      <c r="E14" s="444">
        <f t="shared" si="0"/>
        <v>0.25338183704390893</v>
      </c>
      <c r="F14" s="444">
        <v>11766.02</v>
      </c>
      <c r="G14" s="444">
        <f t="shared" si="1"/>
        <v>0.16805320492956355</v>
      </c>
      <c r="H14" s="444">
        <v>10840.5</v>
      </c>
      <c r="I14" s="444">
        <f t="shared" si="2"/>
        <v>0.805476720960252</v>
      </c>
      <c r="J14" s="444">
        <v>23740.5</v>
      </c>
      <c r="K14" s="444">
        <f t="shared" si="3"/>
        <v>-0.4358252370994853</v>
      </c>
      <c r="L14" s="444">
        <v>10415.53</v>
      </c>
      <c r="M14" s="444">
        <f t="shared" si="4"/>
        <v>0.44631964703329974</v>
      </c>
      <c r="N14" s="444">
        <v>873.59</v>
      </c>
      <c r="O14" s="444">
        <f t="shared" si="5"/>
        <v>102.6611558262635</v>
      </c>
      <c r="P14" s="444">
        <f t="shared" si="6"/>
        <v>102.14552109232844</v>
      </c>
      <c r="Q14" s="444">
        <f t="shared" si="7"/>
        <v>106.11919259157743</v>
      </c>
      <c r="R14" s="444">
        <f t="shared" si="8"/>
        <v>102.20590482824474</v>
      </c>
      <c r="S14" s="444">
        <f t="shared" si="9"/>
        <v>102.78821671765519</v>
      </c>
      <c r="T14" s="444">
        <f t="shared" si="10"/>
        <v>102.6611558262635</v>
      </c>
      <c r="U14" s="444">
        <f t="shared" si="11"/>
        <v>102.20590482824474</v>
      </c>
      <c r="V14" s="444">
        <f t="shared" si="12"/>
        <v>102.78821671765519</v>
      </c>
      <c r="W14" s="444">
        <v>3936.81</v>
      </c>
      <c r="X14" s="444">
        <v>27985.36</v>
      </c>
      <c r="Y14" s="444">
        <f t="shared" si="13"/>
        <v>0.26552017555645513</v>
      </c>
    </row>
    <row r="15" spans="3:25" ht="17.25">
      <c r="C15" s="444">
        <v>1.24</v>
      </c>
      <c r="D15" s="444">
        <v>11724.23</v>
      </c>
      <c r="E15" s="444">
        <f t="shared" si="0"/>
        <v>-0.22899905881471616</v>
      </c>
      <c r="F15" s="444">
        <v>11732.56</v>
      </c>
      <c r="G15" s="444">
        <f t="shared" si="1"/>
        <v>-0.2843782349511659</v>
      </c>
      <c r="H15" s="444">
        <v>10855.78</v>
      </c>
      <c r="I15" s="444">
        <f t="shared" si="2"/>
        <v>0.14095290807620842</v>
      </c>
      <c r="J15" s="444">
        <v>23695.81</v>
      </c>
      <c r="K15" s="444">
        <f t="shared" si="3"/>
        <v>-0.18824371854003763</v>
      </c>
      <c r="L15" s="444">
        <v>10390.5</v>
      </c>
      <c r="M15" s="444">
        <f t="shared" si="4"/>
        <v>-0.24031422308803396</v>
      </c>
      <c r="N15" s="444">
        <v>872.37</v>
      </c>
      <c r="O15" s="444">
        <f t="shared" si="5"/>
        <v>102.42606274565304</v>
      </c>
      <c r="P15" s="444">
        <f t="shared" si="6"/>
        <v>101.8550414623644</v>
      </c>
      <c r="Q15" s="444">
        <f t="shared" si="7"/>
        <v>106.26877067956224</v>
      </c>
      <c r="R15" s="444">
        <f t="shared" si="8"/>
        <v>102.01350863242855</v>
      </c>
      <c r="S15" s="444">
        <f t="shared" si="9"/>
        <v>102.54120201322412</v>
      </c>
      <c r="T15" s="444">
        <f t="shared" si="10"/>
        <v>102.42606274565304</v>
      </c>
      <c r="U15" s="444">
        <f t="shared" si="11"/>
        <v>102.01350863242855</v>
      </c>
      <c r="V15" s="444">
        <f t="shared" si="12"/>
        <v>102.54120201322412</v>
      </c>
      <c r="W15" s="444">
        <v>3936.86</v>
      </c>
      <c r="X15" s="444">
        <v>27921.62</v>
      </c>
      <c r="Y15" s="444">
        <f t="shared" si="13"/>
        <v>-0.22776194410221162</v>
      </c>
    </row>
    <row r="16" spans="3:25" ht="17.25">
      <c r="C16" s="444">
        <v>1.25</v>
      </c>
      <c r="D16" s="444">
        <v>11644.41</v>
      </c>
      <c r="E16" s="444">
        <f t="shared" si="0"/>
        <v>-0.6808123006798672</v>
      </c>
      <c r="F16" s="444">
        <v>11649.96</v>
      </c>
      <c r="G16" s="444">
        <f t="shared" si="1"/>
        <v>-0.7040236742876238</v>
      </c>
      <c r="H16" s="444">
        <v>10798.59</v>
      </c>
      <c r="I16" s="444">
        <f t="shared" si="2"/>
        <v>-0.5268161292878104</v>
      </c>
      <c r="J16" s="444">
        <v>23600.27</v>
      </c>
      <c r="K16" s="444">
        <f t="shared" si="3"/>
        <v>-0.4031936447836171</v>
      </c>
      <c r="L16" s="444">
        <v>10311.75</v>
      </c>
      <c r="M16" s="444">
        <f t="shared" si="4"/>
        <v>-0.7579038544824557</v>
      </c>
      <c r="N16" s="444">
        <v>865.38</v>
      </c>
      <c r="O16" s="444">
        <f t="shared" si="5"/>
        <v>101.72873351137855</v>
      </c>
      <c r="P16" s="444">
        <f t="shared" si="6"/>
        <v>101.13795785701387</v>
      </c>
      <c r="Q16" s="444">
        <f t="shared" si="7"/>
        <v>105.70892965522643</v>
      </c>
      <c r="R16" s="444">
        <f t="shared" si="8"/>
        <v>101.60219664880181</v>
      </c>
      <c r="S16" s="444">
        <f t="shared" si="9"/>
        <v>101.76403829073324</v>
      </c>
      <c r="T16" s="444">
        <f t="shared" si="10"/>
        <v>101.72873351137855</v>
      </c>
      <c r="U16" s="444">
        <f t="shared" si="11"/>
        <v>101.60219664880181</v>
      </c>
      <c r="V16" s="444">
        <f t="shared" si="12"/>
        <v>101.76403829073324</v>
      </c>
      <c r="W16" s="444">
        <v>3936.86</v>
      </c>
      <c r="X16" s="444">
        <v>27731.53</v>
      </c>
      <c r="Y16" s="444">
        <f t="shared" si="13"/>
        <v>-0.6807986069576222</v>
      </c>
    </row>
    <row r="17" spans="3:25" ht="17.25">
      <c r="C17" s="444">
        <v>1.26</v>
      </c>
      <c r="D17" s="444">
        <v>11734.71</v>
      </c>
      <c r="E17" s="444">
        <f t="shared" si="0"/>
        <v>0.7754793931165294</v>
      </c>
      <c r="F17" s="444">
        <v>11752.73</v>
      </c>
      <c r="G17" s="444">
        <f t="shared" si="1"/>
        <v>0.8821489515843828</v>
      </c>
      <c r="H17" s="444">
        <v>10806.28</v>
      </c>
      <c r="I17" s="444">
        <f t="shared" si="2"/>
        <v>0.07121300095660477</v>
      </c>
      <c r="J17" s="444">
        <v>23697.1</v>
      </c>
      <c r="K17" s="444">
        <f t="shared" si="3"/>
        <v>0.41029191615180594</v>
      </c>
      <c r="L17" s="444">
        <v>10402.22</v>
      </c>
      <c r="M17" s="444">
        <f t="shared" si="4"/>
        <v>0.8773486556598042</v>
      </c>
      <c r="N17" s="444">
        <v>875.57</v>
      </c>
      <c r="O17" s="444">
        <f t="shared" si="5"/>
        <v>102.51761887663771</v>
      </c>
      <c r="P17" s="444">
        <f t="shared" si="6"/>
        <v>102.03014529190338</v>
      </c>
      <c r="Q17" s="444">
        <f t="shared" si="7"/>
        <v>105.78420815631301</v>
      </c>
      <c r="R17" s="444">
        <f t="shared" si="8"/>
        <v>102.0190622482845</v>
      </c>
      <c r="S17" s="444">
        <f t="shared" si="9"/>
        <v>102.65686371262213</v>
      </c>
      <c r="T17" s="444">
        <f t="shared" si="10"/>
        <v>102.51761887663771</v>
      </c>
      <c r="U17" s="444">
        <f t="shared" si="11"/>
        <v>102.0190622482845</v>
      </c>
      <c r="V17" s="444">
        <f t="shared" si="12"/>
        <v>102.65686371262213</v>
      </c>
      <c r="W17" s="444">
        <v>3937.44</v>
      </c>
      <c r="X17" s="444">
        <v>27950.68</v>
      </c>
      <c r="Y17" s="444">
        <f t="shared" si="13"/>
        <v>0.7902557125409215</v>
      </c>
    </row>
    <row r="18" spans="3:25" ht="17.25">
      <c r="C18" s="444">
        <v>1.29</v>
      </c>
      <c r="D18" s="444">
        <v>11767.98</v>
      </c>
      <c r="E18" s="444">
        <f t="shared" si="0"/>
        <v>0.2835178713406661</v>
      </c>
      <c r="F18" s="444">
        <v>11788.79</v>
      </c>
      <c r="G18" s="444">
        <f t="shared" si="1"/>
        <v>0.3068223297906236</v>
      </c>
      <c r="H18" s="444">
        <v>10820.18</v>
      </c>
      <c r="I18" s="444">
        <f t="shared" si="2"/>
        <v>0.12862890837550545</v>
      </c>
      <c r="J18" s="444">
        <v>23763.73</v>
      </c>
      <c r="K18" s="444">
        <f t="shared" si="3"/>
        <v>0.2811736457203562</v>
      </c>
      <c r="L18" s="444">
        <v>10431.78</v>
      </c>
      <c r="M18" s="444">
        <f t="shared" si="4"/>
        <v>0.28417010984194135</v>
      </c>
      <c r="N18" s="444">
        <v>878.17</v>
      </c>
      <c r="O18" s="444">
        <f t="shared" si="5"/>
        <v>102.8082746474259</v>
      </c>
      <c r="P18" s="444">
        <f t="shared" si="6"/>
        <v>102.34319656077675</v>
      </c>
      <c r="Q18" s="444">
        <f t="shared" si="7"/>
        <v>105.92027722849815</v>
      </c>
      <c r="R18" s="444">
        <f t="shared" si="8"/>
        <v>102.30591296493773</v>
      </c>
      <c r="S18" s="444">
        <f t="shared" si="9"/>
        <v>102.9485838349946</v>
      </c>
      <c r="T18" s="444">
        <f t="shared" si="10"/>
        <v>102.8082746474259</v>
      </c>
      <c r="U18" s="444">
        <f t="shared" si="11"/>
        <v>102.30591296493773</v>
      </c>
      <c r="V18" s="444">
        <f t="shared" si="12"/>
        <v>102.9485838349946</v>
      </c>
      <c r="W18" s="444">
        <v>3937.44</v>
      </c>
      <c r="X18" s="444">
        <v>28029.93</v>
      </c>
      <c r="Y18" s="444">
        <f t="shared" si="13"/>
        <v>0.28353514118439893</v>
      </c>
    </row>
    <row r="19" spans="3:25" ht="17.25">
      <c r="C19" s="444">
        <v>1.3</v>
      </c>
      <c r="D19" s="444">
        <v>11753.75</v>
      </c>
      <c r="E19" s="444">
        <f t="shared" si="0"/>
        <v>-0.12092134758896478</v>
      </c>
      <c r="F19" s="444">
        <v>11771.69</v>
      </c>
      <c r="G19" s="444">
        <f t="shared" si="1"/>
        <v>-0.14505305463919926</v>
      </c>
      <c r="H19" s="444">
        <v>10824.5</v>
      </c>
      <c r="I19" s="444">
        <f t="shared" si="2"/>
        <v>0.039925398653251065</v>
      </c>
      <c r="J19" s="444">
        <v>23735.88</v>
      </c>
      <c r="K19" s="444">
        <f t="shared" si="3"/>
        <v>-0.11719540661334626</v>
      </c>
      <c r="L19" s="444">
        <v>10419.06</v>
      </c>
      <c r="M19" s="444">
        <f t="shared" si="4"/>
        <v>-0.12193508682124543</v>
      </c>
      <c r="N19" s="444">
        <v>876.56</v>
      </c>
      <c r="O19" s="444">
        <f t="shared" si="5"/>
        <v>102.68395749628927</v>
      </c>
      <c r="P19" s="444">
        <f t="shared" si="6"/>
        <v>102.19474462794994</v>
      </c>
      <c r="Q19" s="444">
        <f t="shared" si="7"/>
        <v>105.96256632143626</v>
      </c>
      <c r="R19" s="444">
        <f t="shared" si="8"/>
        <v>102.18601513424899</v>
      </c>
      <c r="S19" s="444">
        <f t="shared" si="9"/>
        <v>102.82305338991414</v>
      </c>
      <c r="T19" s="444">
        <f t="shared" si="10"/>
        <v>102.68395749628927</v>
      </c>
      <c r="U19" s="444">
        <f t="shared" si="11"/>
        <v>102.18601513424899</v>
      </c>
      <c r="V19" s="444">
        <f t="shared" si="12"/>
        <v>102.82305338991414</v>
      </c>
      <c r="W19" s="444">
        <v>3937.68</v>
      </c>
      <c r="X19" s="444">
        <v>27997.74</v>
      </c>
      <c r="Y19" s="444">
        <f t="shared" si="13"/>
        <v>-0.11484152832347272</v>
      </c>
    </row>
    <row r="20" spans="3:25" ht="17.25">
      <c r="C20" s="473">
        <v>2.02</v>
      </c>
      <c r="D20" s="473">
        <v>11732.29</v>
      </c>
      <c r="E20" s="473">
        <v>-0.1825800276507472</v>
      </c>
      <c r="F20" s="473">
        <v>11747.44</v>
      </c>
      <c r="G20" s="473">
        <v>-0.20600270649329122</v>
      </c>
      <c r="H20" s="473">
        <v>10822.29</v>
      </c>
      <c r="I20" s="473">
        <v>-0.02041664742019611</v>
      </c>
      <c r="J20" s="473">
        <v>23739.55</v>
      </c>
      <c r="K20" s="473">
        <v>0.01546182404021934</v>
      </c>
      <c r="L20" s="473">
        <v>10394.42</v>
      </c>
      <c r="M20" s="473">
        <v>-0.2364896641347647</v>
      </c>
      <c r="N20" s="473">
        <v>874.37</v>
      </c>
      <c r="O20" s="473">
        <v>100</v>
      </c>
      <c r="P20" s="473">
        <v>100</v>
      </c>
      <c r="Q20" s="473">
        <v>100</v>
      </c>
      <c r="R20" s="473">
        <v>100</v>
      </c>
      <c r="S20" s="473">
        <v>99.99971138444073</v>
      </c>
      <c r="T20" s="473">
        <v>102.49647709829965</v>
      </c>
      <c r="U20" s="473">
        <v>102.20181495610274</v>
      </c>
      <c r="V20" s="473">
        <v>102.57988749629922</v>
      </c>
      <c r="W20" s="473">
        <v>3937.68</v>
      </c>
      <c r="X20" s="473">
        <v>27946.87</v>
      </c>
      <c r="Y20" s="473">
        <v>-0.18169323666840098</v>
      </c>
    </row>
    <row r="21" spans="3:25" ht="17.25">
      <c r="C21" s="473">
        <v>2.05</v>
      </c>
      <c r="D21" s="473">
        <v>11743.83</v>
      </c>
      <c r="E21" s="473">
        <v>0.09836101903377692</v>
      </c>
      <c r="F21" s="473">
        <v>11760.43</v>
      </c>
      <c r="G21" s="473">
        <v>0.11057728322085847</v>
      </c>
      <c r="H21" s="473">
        <v>10823.42</v>
      </c>
      <c r="I21" s="473">
        <v>0.010441413046580195</v>
      </c>
      <c r="J21" s="473">
        <v>23844.69</v>
      </c>
      <c r="K21" s="473">
        <v>0.44288960826974755</v>
      </c>
      <c r="L21" s="473">
        <v>10394.57</v>
      </c>
      <c r="M21" s="473">
        <v>0.001443081961283177</v>
      </c>
      <c r="N21" s="473">
        <v>874.14</v>
      </c>
      <c r="O21" s="473">
        <v>100.09836101903377</v>
      </c>
      <c r="P21" s="473">
        <v>100.11057728322086</v>
      </c>
      <c r="Q21" s="473">
        <v>100.01044141304658</v>
      </c>
      <c r="R21" s="473">
        <v>100.44288960826975</v>
      </c>
      <c r="S21" s="473">
        <v>100.00115446223705</v>
      </c>
      <c r="T21" s="473">
        <v>102.59729367764727</v>
      </c>
      <c r="U21" s="473">
        <v>102.6544561740064</v>
      </c>
      <c r="V21" s="473">
        <v>102.5813678081516</v>
      </c>
      <c r="W21" s="473">
        <v>3937.75</v>
      </c>
      <c r="X21" s="473">
        <v>27974.6</v>
      </c>
      <c r="Y21" s="473">
        <v>0.09922399181017116</v>
      </c>
    </row>
    <row r="22" spans="3:25" ht="17.25">
      <c r="C22" s="473">
        <v>2.06</v>
      </c>
      <c r="D22" s="473">
        <v>11762.37</v>
      </c>
      <c r="E22" s="473">
        <v>0.15787013265688987</v>
      </c>
      <c r="F22" s="473">
        <v>11782.22</v>
      </c>
      <c r="G22" s="473">
        <v>0.18528234086678808</v>
      </c>
      <c r="H22" s="473">
        <v>10820.82</v>
      </c>
      <c r="I22" s="473">
        <v>-0.024021981961341865</v>
      </c>
      <c r="J22" s="473">
        <v>23962.13</v>
      </c>
      <c r="K22" s="473">
        <v>0.4925205569877411</v>
      </c>
      <c r="L22" s="473">
        <v>10401.27</v>
      </c>
      <c r="M22" s="473">
        <v>0.06445673077386527</v>
      </c>
      <c r="N22" s="473">
        <v>874.49</v>
      </c>
      <c r="O22" s="473">
        <v>100.25638643436193</v>
      </c>
      <c r="P22" s="473">
        <v>100.29606450426644</v>
      </c>
      <c r="Q22" s="473">
        <v>99.98641692285088</v>
      </c>
      <c r="R22" s="473">
        <v>100.93759148762298</v>
      </c>
      <c r="S22" s="473">
        <v>100.06561193713952</v>
      </c>
      <c r="T22" s="473">
        <v>102.75926416127857</v>
      </c>
      <c r="U22" s="473">
        <v>103.16005047332737</v>
      </c>
      <c r="V22" s="473">
        <v>102.64748840422382</v>
      </c>
      <c r="W22" s="473">
        <v>3937.75</v>
      </c>
      <c r="X22" s="473">
        <v>28018.78</v>
      </c>
      <c r="Y22" s="473">
        <v>0.15792897843043274</v>
      </c>
    </row>
    <row r="23" spans="3:25" ht="17.25">
      <c r="C23" s="473">
        <v>2.07</v>
      </c>
      <c r="D23" s="473">
        <v>11764.37</v>
      </c>
      <c r="E23" s="473">
        <v>0.017003376020308103</v>
      </c>
      <c r="F23" s="473">
        <v>11782.65</v>
      </c>
      <c r="G23" s="473">
        <v>0.003649566889762923</v>
      </c>
      <c r="H23" s="473">
        <v>10832.2</v>
      </c>
      <c r="I23" s="473">
        <v>0.10516763054926326</v>
      </c>
      <c r="J23" s="473">
        <v>24113.32</v>
      </c>
      <c r="K23" s="473">
        <v>0.6309539260491492</v>
      </c>
      <c r="L23" s="473">
        <v>10385.09</v>
      </c>
      <c r="M23" s="473">
        <v>-0.15555792706083427</v>
      </c>
      <c r="N23" s="473">
        <v>874.04</v>
      </c>
      <c r="O23" s="473">
        <v>100.27343340473173</v>
      </c>
      <c r="P23" s="473">
        <v>100.29972487622834</v>
      </c>
      <c r="Q23" s="473">
        <v>100.09157026839976</v>
      </c>
      <c r="R23" s="473">
        <v>101.57446118397357</v>
      </c>
      <c r="S23" s="473">
        <v>99.90995194550938</v>
      </c>
      <c r="T23" s="473">
        <v>102.77673670535961</v>
      </c>
      <c r="U23" s="473">
        <v>103.81094286190309</v>
      </c>
      <c r="V23" s="473">
        <v>102.48781209908219</v>
      </c>
      <c r="W23" s="473">
        <v>3938.3</v>
      </c>
      <c r="X23" s="473">
        <v>28027.43</v>
      </c>
      <c r="Y23" s="473">
        <v>0.030872150750327343</v>
      </c>
    </row>
    <row r="24" spans="3:25" ht="17.25">
      <c r="C24" s="473">
        <v>2.08</v>
      </c>
      <c r="D24" s="473">
        <v>11771.02</v>
      </c>
      <c r="E24" s="473">
        <v>0.056526613834817496</v>
      </c>
      <c r="F24" s="473">
        <v>11804.28</v>
      </c>
      <c r="G24" s="473">
        <v>0.18357500222785372</v>
      </c>
      <c r="H24" s="473">
        <v>10746.99</v>
      </c>
      <c r="I24" s="473">
        <v>-0.7866361403962352</v>
      </c>
      <c r="J24" s="473">
        <v>24198.79</v>
      </c>
      <c r="K24" s="473">
        <v>0.3544513986460718</v>
      </c>
      <c r="L24" s="473">
        <v>10382.2</v>
      </c>
      <c r="M24" s="473">
        <v>-0.027828357770609546</v>
      </c>
      <c r="N24" s="473">
        <v>875.97</v>
      </c>
      <c r="O24" s="473">
        <v>100.33011458121133</v>
      </c>
      <c r="P24" s="473">
        <v>100.48385009840442</v>
      </c>
      <c r="Q24" s="473">
        <v>99.30421380317843</v>
      </c>
      <c r="R24" s="473">
        <v>101.93449328230737</v>
      </c>
      <c r="S24" s="473">
        <v>99.88214864663354</v>
      </c>
      <c r="T24" s="473">
        <v>102.8348329144291</v>
      </c>
      <c r="U24" s="473">
        <v>104.17890220082478</v>
      </c>
      <c r="V24" s="473">
        <v>102.45929142406001</v>
      </c>
      <c r="W24" s="473">
        <v>3938.32</v>
      </c>
      <c r="X24" s="473">
        <v>28043.46</v>
      </c>
      <c r="Y24" s="473">
        <v>0.05719397033547846</v>
      </c>
    </row>
    <row r="25" spans="3:25" ht="17.25">
      <c r="C25" s="473">
        <v>2.09</v>
      </c>
      <c r="D25" s="473">
        <v>11775.01</v>
      </c>
      <c r="E25" s="473">
        <v>0.03389680758336677</v>
      </c>
      <c r="F25" s="473">
        <v>11799.68</v>
      </c>
      <c r="G25" s="473">
        <v>-0.03896891635915001</v>
      </c>
      <c r="H25" s="473">
        <v>10803.13</v>
      </c>
      <c r="I25" s="473">
        <v>0.5223788242103122</v>
      </c>
      <c r="J25" s="473">
        <v>24289.19</v>
      </c>
      <c r="K25" s="473">
        <v>0.3735723976281413</v>
      </c>
      <c r="L25" s="473">
        <v>10375.7</v>
      </c>
      <c r="M25" s="473">
        <v>-0.06260715455298493</v>
      </c>
      <c r="N25" s="473">
        <v>875.66</v>
      </c>
      <c r="O25" s="473">
        <v>100.36412328709909</v>
      </c>
      <c r="P25" s="473">
        <v>100.44469263090512</v>
      </c>
      <c r="Q25" s="473">
        <v>99.82295798763477</v>
      </c>
      <c r="R25" s="473">
        <v>102.31529241287218</v>
      </c>
      <c r="S25" s="473">
        <v>99.8196152754595</v>
      </c>
      <c r="T25" s="473">
        <v>102.86969063987077</v>
      </c>
      <c r="U25" s="473">
        <v>104.56808582359906</v>
      </c>
      <c r="V25" s="473">
        <v>102.39514457712427</v>
      </c>
      <c r="W25" s="473">
        <v>3938.32</v>
      </c>
      <c r="X25" s="473">
        <v>28052.97</v>
      </c>
      <c r="Y25" s="473">
        <v>0.03391164998898244</v>
      </c>
    </row>
    <row r="26" spans="3:25" ht="17.25">
      <c r="C26" s="473">
        <v>2.12</v>
      </c>
      <c r="D26" s="473">
        <v>11770.49</v>
      </c>
      <c r="E26" s="473">
        <v>-0.03838637928970101</v>
      </c>
      <c r="F26" s="473">
        <v>11792.22</v>
      </c>
      <c r="G26" s="473">
        <v>-0.06322205347942811</v>
      </c>
      <c r="H26" s="473">
        <v>10816.87</v>
      </c>
      <c r="I26" s="473">
        <v>0.1271853620200991</v>
      </c>
      <c r="J26" s="473">
        <v>24476.49</v>
      </c>
      <c r="K26" s="473">
        <v>0.7711249325317304</v>
      </c>
      <c r="L26" s="473">
        <v>10347.75</v>
      </c>
      <c r="M26" s="473">
        <v>-0.2693794153647566</v>
      </c>
      <c r="N26" s="473">
        <v>875.37</v>
      </c>
      <c r="O26" s="473">
        <v>100.32559713406333</v>
      </c>
      <c r="P26" s="473">
        <v>100.38118943361276</v>
      </c>
      <c r="Q26" s="473">
        <v>99.9499181781305</v>
      </c>
      <c r="R26" s="473">
        <v>103.10427114246059</v>
      </c>
      <c r="S26" s="473">
        <v>99.55072177941112</v>
      </c>
      <c r="T26" s="473">
        <v>102.8302026902476</v>
      </c>
      <c r="U26" s="473">
        <v>105.37443640485603</v>
      </c>
      <c r="V26" s="473">
        <v>102.11931313530049</v>
      </c>
      <c r="W26" s="473">
        <v>3939.63</v>
      </c>
      <c r="X26" s="473">
        <v>28051.49</v>
      </c>
      <c r="Y26" s="473">
        <v>-0.005275733728016263</v>
      </c>
    </row>
    <row r="27" spans="3:25" ht="17.25">
      <c r="C27" s="473">
        <v>2.13</v>
      </c>
      <c r="D27" s="473">
        <v>11678.16</v>
      </c>
      <c r="E27" s="473">
        <v>-0.7844193402313793</v>
      </c>
      <c r="F27" s="473">
        <v>11689.04</v>
      </c>
      <c r="G27" s="473">
        <v>-0.8749836756776763</v>
      </c>
      <c r="H27" s="473">
        <v>10797.19</v>
      </c>
      <c r="I27" s="473">
        <v>-0.1819380282836014</v>
      </c>
      <c r="J27" s="473">
        <v>24342.1</v>
      </c>
      <c r="K27" s="473">
        <v>-0.5490574833238115</v>
      </c>
      <c r="L27" s="473">
        <v>10259.55</v>
      </c>
      <c r="M27" s="473">
        <v>-0.8523592085236009</v>
      </c>
      <c r="N27" s="473">
        <v>866.55</v>
      </c>
      <c r="O27" s="473">
        <v>99.53862374694113</v>
      </c>
      <c r="P27" s="473">
        <v>99.50287041261757</v>
      </c>
      <c r="Q27" s="473">
        <v>99.76807126772614</v>
      </c>
      <c r="R27" s="473">
        <v>102.53816942612643</v>
      </c>
      <c r="S27" s="473">
        <v>98.7021920351726</v>
      </c>
      <c r="T27" s="473">
        <v>102.02358269274619</v>
      </c>
      <c r="U27" s="473">
        <v>104.79587017626486</v>
      </c>
      <c r="V27" s="473">
        <v>101.24888976611072</v>
      </c>
      <c r="W27" s="473">
        <v>3939.63</v>
      </c>
      <c r="X27" s="473">
        <v>27831.43</v>
      </c>
      <c r="Y27" s="473">
        <v>-0.7844859577869179</v>
      </c>
    </row>
    <row r="28" spans="3:25" ht="17.25">
      <c r="C28" s="473">
        <v>2.14</v>
      </c>
      <c r="D28" s="473">
        <v>11640.15</v>
      </c>
      <c r="E28" s="473">
        <v>-0.32547935633695513</v>
      </c>
      <c r="F28" s="473">
        <v>11628.58</v>
      </c>
      <c r="G28" s="473">
        <v>-0.5172366592979483</v>
      </c>
      <c r="H28" s="473">
        <v>10898.88</v>
      </c>
      <c r="I28" s="473">
        <v>0.9418191214565885</v>
      </c>
      <c r="J28" s="473">
        <v>24360.76</v>
      </c>
      <c r="K28" s="473">
        <v>0.07665731387185293</v>
      </c>
      <c r="L28" s="473">
        <v>10214.23</v>
      </c>
      <c r="M28" s="473">
        <v>-0.4417347739423261</v>
      </c>
      <c r="N28" s="473">
        <v>861.68</v>
      </c>
      <c r="O28" s="473">
        <v>99.21464607506292</v>
      </c>
      <c r="P28" s="473">
        <v>98.98820508978977</v>
      </c>
      <c r="Q28" s="473">
        <v>100.70770604003403</v>
      </c>
      <c r="R28" s="473">
        <v>102.61677243250188</v>
      </c>
      <c r="S28" s="473">
        <v>98.26619013030992</v>
      </c>
      <c r="T28" s="473">
        <v>101.69151699248593</v>
      </c>
      <c r="U28" s="473">
        <v>104.87620387539063</v>
      </c>
      <c r="V28" s="473">
        <v>100.80163821178327</v>
      </c>
      <c r="W28" s="473">
        <v>3939.63</v>
      </c>
      <c r="X28" s="473">
        <v>27740.86</v>
      </c>
      <c r="Y28" s="473">
        <v>-0.3254234511126386</v>
      </c>
    </row>
    <row r="29" spans="3:25" ht="17.25">
      <c r="C29" s="473">
        <v>2.15</v>
      </c>
      <c r="D29" s="473">
        <v>11632.87</v>
      </c>
      <c r="E29" s="473">
        <v>-0.0625421493709144</v>
      </c>
      <c r="F29" s="473">
        <v>11619.85</v>
      </c>
      <c r="G29" s="473">
        <v>-0.0750736547368569</v>
      </c>
      <c r="H29" s="473">
        <v>10900.91</v>
      </c>
      <c r="I29" s="473">
        <v>0.018625767051294595</v>
      </c>
      <c r="J29" s="473">
        <v>24445.12</v>
      </c>
      <c r="K29" s="473">
        <v>0.34629461478212775</v>
      </c>
      <c r="L29" s="473">
        <v>10195.7</v>
      </c>
      <c r="M29" s="473">
        <v>-0.18141357694118065</v>
      </c>
      <c r="N29" s="473">
        <v>860.88</v>
      </c>
      <c r="O29" s="473">
        <v>99.15259510291682</v>
      </c>
      <c r="P29" s="473">
        <v>98.91389102647045</v>
      </c>
      <c r="Q29" s="473">
        <v>100.72646362276375</v>
      </c>
      <c r="R29" s="473">
        <v>102.97212878929886</v>
      </c>
      <c r="S29" s="473">
        <v>98.0879219198707</v>
      </c>
      <c r="T29" s="473">
        <v>101.62791693203093</v>
      </c>
      <c r="U29" s="473">
        <v>105.23938452159905</v>
      </c>
      <c r="V29" s="473">
        <v>100.61877035428796</v>
      </c>
      <c r="W29" s="473">
        <v>3939.74</v>
      </c>
      <c r="X29" s="473">
        <v>27724.3</v>
      </c>
      <c r="Y29" s="473">
        <v>-0.05969533749133893</v>
      </c>
    </row>
    <row r="30" spans="3:25" ht="16.5" customHeight="1">
      <c r="C30" s="473">
        <v>2.16</v>
      </c>
      <c r="D30" s="473">
        <v>11652.31</v>
      </c>
      <c r="E30" s="473">
        <v>0.16711267296891652</v>
      </c>
      <c r="F30" s="473">
        <v>11647.35</v>
      </c>
      <c r="G30" s="473">
        <v>0.2366639844748386</v>
      </c>
      <c r="H30" s="473">
        <v>10869.91</v>
      </c>
      <c r="I30" s="473">
        <v>-0.28437992791428</v>
      </c>
      <c r="J30" s="473">
        <v>24589.17</v>
      </c>
      <c r="K30" s="473">
        <v>0.589279169012058</v>
      </c>
      <c r="L30" s="473">
        <v>10200.15</v>
      </c>
      <c r="M30" s="473">
        <v>0.04364585070175675</v>
      </c>
      <c r="N30" s="473">
        <v>863.22</v>
      </c>
      <c r="O30" s="473">
        <v>99.31829165491135</v>
      </c>
      <c r="P30" s="473">
        <v>99.1479845821728</v>
      </c>
      <c r="Q30" s="473">
        <v>100.44001777812272</v>
      </c>
      <c r="R30" s="473">
        <v>103.57892209414248</v>
      </c>
      <c r="S30" s="473">
        <v>98.1307332278283</v>
      </c>
      <c r="T30" s="473">
        <v>101.79775006049867</v>
      </c>
      <c r="U30" s="473">
        <v>105.85953829218131</v>
      </c>
      <c r="V30" s="473">
        <v>100.66268627257475</v>
      </c>
      <c r="W30" s="473">
        <v>3940.09</v>
      </c>
      <c r="X30" s="473">
        <v>27773.07</v>
      </c>
      <c r="Y30" s="473">
        <v>0.17591066320881144</v>
      </c>
    </row>
    <row r="31" spans="3:25" ht="17.25">
      <c r="C31" s="473">
        <v>2.19</v>
      </c>
      <c r="D31" s="473">
        <v>11655.73</v>
      </c>
      <c r="E31" s="473">
        <v>0.029350403482220067</v>
      </c>
      <c r="F31" s="473">
        <v>11650.45</v>
      </c>
      <c r="G31" s="473">
        <v>0.026615496228754587</v>
      </c>
      <c r="H31" s="473">
        <v>10875.06</v>
      </c>
      <c r="I31" s="473">
        <v>0.047378497154060284</v>
      </c>
      <c r="J31" s="473">
        <v>24663.74</v>
      </c>
      <c r="K31" s="473">
        <v>0.3032635912477044</v>
      </c>
      <c r="L31" s="473">
        <v>10194.94</v>
      </c>
      <c r="M31" s="473">
        <v>-0.051077680230182665</v>
      </c>
      <c r="N31" s="473">
        <v>863.47</v>
      </c>
      <c r="O31" s="473">
        <v>99.34744197424372</v>
      </c>
      <c r="P31" s="473">
        <v>99.17437331027016</v>
      </c>
      <c r="Q31" s="473">
        <v>100.4876047490873</v>
      </c>
      <c r="R31" s="473">
        <v>103.89303925306083</v>
      </c>
      <c r="S31" s="473">
        <v>98.08061032570265</v>
      </c>
      <c r="T31" s="473">
        <v>101.82762811087727</v>
      </c>
      <c r="U31" s="473">
        <v>106.18057172968443</v>
      </c>
      <c r="V31" s="473">
        <v>100.61127010756934</v>
      </c>
      <c r="W31" s="473">
        <v>3940.09</v>
      </c>
      <c r="X31" s="473">
        <v>27781.23</v>
      </c>
      <c r="Y31" s="473">
        <v>0.029380979488413672</v>
      </c>
    </row>
    <row r="32" spans="3:25" ht="17.25">
      <c r="C32" s="473">
        <v>2.2</v>
      </c>
      <c r="D32" s="473">
        <v>11629.53</v>
      </c>
      <c r="E32" s="473">
        <v>-0.22478214577721367</v>
      </c>
      <c r="F32" s="473">
        <v>11627.87</v>
      </c>
      <c r="G32" s="473">
        <v>-0.19381225617894904</v>
      </c>
      <c r="H32" s="473">
        <v>10828.71</v>
      </c>
      <c r="I32" s="473">
        <v>-0.4262045450783791</v>
      </c>
      <c r="J32" s="473">
        <v>24590.54</v>
      </c>
      <c r="K32" s="473">
        <v>-0.29679197072302044</v>
      </c>
      <c r="L32" s="473">
        <v>10174.2</v>
      </c>
      <c r="M32" s="473">
        <v>-0.20343425267829174</v>
      </c>
      <c r="N32" s="473">
        <v>861.04</v>
      </c>
      <c r="O32" s="473">
        <v>99.12412666239923</v>
      </c>
      <c r="P32" s="473">
        <v>98.98216121980619</v>
      </c>
      <c r="Q32" s="473">
        <v>100.05932201040628</v>
      </c>
      <c r="R32" s="473">
        <v>103.58469305441764</v>
      </c>
      <c r="S32" s="473">
        <v>97.88108076906427</v>
      </c>
      <c r="T32" s="473">
        <v>101.5987377834156</v>
      </c>
      <c r="U32" s="473">
        <v>105.86543631832292</v>
      </c>
      <c r="V32" s="473">
        <v>100.40659232211586</v>
      </c>
      <c r="W32" s="473">
        <v>3942.76</v>
      </c>
      <c r="X32" s="473">
        <v>27737.62</v>
      </c>
      <c r="Y32" s="473">
        <v>-0.1569764909617022</v>
      </c>
    </row>
    <row r="33" spans="3:25" ht="17.25">
      <c r="C33" s="473">
        <v>2.21</v>
      </c>
      <c r="D33" s="473">
        <v>11574.31</v>
      </c>
      <c r="E33" s="473">
        <v>-0.4748257238254783</v>
      </c>
      <c r="F33" s="473">
        <v>11564.57</v>
      </c>
      <c r="G33" s="473">
        <v>-0.5443817311339139</v>
      </c>
      <c r="H33" s="473">
        <v>10826.45</v>
      </c>
      <c r="I33" s="473">
        <v>-0.020870445325416043</v>
      </c>
      <c r="J33" s="473">
        <v>24417.94</v>
      </c>
      <c r="K33" s="473">
        <v>-0.7018959323382146</v>
      </c>
      <c r="L33" s="473">
        <v>10132.69</v>
      </c>
      <c r="M33" s="473">
        <v>-0.40799276601600765</v>
      </c>
      <c r="N33" s="473">
        <v>858.11</v>
      </c>
      <c r="O33" s="473">
        <v>98.65345981048883</v>
      </c>
      <c r="P33" s="473">
        <v>98.44332041704405</v>
      </c>
      <c r="Q33" s="473">
        <v>100.03843918431312</v>
      </c>
      <c r="R33" s="473">
        <v>102.85763630734365</v>
      </c>
      <c r="S33" s="473">
        <v>97.4817330402282</v>
      </c>
      <c r="T33" s="473">
        <v>101.11632084133792</v>
      </c>
      <c r="U33" s="473">
        <v>105.12237112705252</v>
      </c>
      <c r="V33" s="473">
        <v>99.99694068883845</v>
      </c>
      <c r="W33" s="473">
        <v>3942.77</v>
      </c>
      <c r="X33" s="473">
        <v>27605.93</v>
      </c>
      <c r="Y33" s="473">
        <v>-0.4747703660227476</v>
      </c>
    </row>
    <row r="34" spans="3:25" ht="17.25">
      <c r="C34" s="473">
        <v>2.22</v>
      </c>
      <c r="D34" s="473">
        <v>11558.73</v>
      </c>
      <c r="E34" s="473">
        <v>-0.13460845614122752</v>
      </c>
      <c r="F34" s="473">
        <v>11546.83</v>
      </c>
      <c r="G34" s="473">
        <v>-0.1533995643590691</v>
      </c>
      <c r="H34" s="473">
        <v>10825.09</v>
      </c>
      <c r="I34" s="473">
        <v>-0.012561827745938281</v>
      </c>
      <c r="J34" s="473">
        <v>24367.25</v>
      </c>
      <c r="K34" s="473">
        <v>-0.20759326953869728</v>
      </c>
      <c r="L34" s="473">
        <v>10121.22</v>
      </c>
      <c r="M34" s="473">
        <v>-0.11319797605572335</v>
      </c>
      <c r="N34" s="473">
        <v>857.15</v>
      </c>
      <c r="O34" s="473">
        <v>98.52066391130802</v>
      </c>
      <c r="P34" s="473">
        <v>98.2923087923837</v>
      </c>
      <c r="Q34" s="473">
        <v>100.02587252790305</v>
      </c>
      <c r="R34" s="473">
        <v>102.64411077716301</v>
      </c>
      <c r="S34" s="473">
        <v>97.37138569140261</v>
      </c>
      <c r="T34" s="473">
        <v>100.9802097229466</v>
      </c>
      <c r="U34" s="473">
        <v>104.90414415981326</v>
      </c>
      <c r="V34" s="473">
        <v>99.88374617586105</v>
      </c>
      <c r="W34" s="473">
        <v>3942.77</v>
      </c>
      <c r="X34" s="473">
        <v>27568.77</v>
      </c>
      <c r="Y34" s="473">
        <v>-0.13460875978458242</v>
      </c>
    </row>
    <row r="35" spans="3:25" ht="17.25">
      <c r="C35" s="473">
        <v>2.23</v>
      </c>
      <c r="D35" s="473">
        <v>11571.77</v>
      </c>
      <c r="E35" s="473">
        <v>0.11281516221939292</v>
      </c>
      <c r="F35" s="473">
        <v>11561.83</v>
      </c>
      <c r="G35" s="473">
        <v>0.12990578366529615</v>
      </c>
      <c r="H35" s="473">
        <v>10825.34</v>
      </c>
      <c r="I35" s="473">
        <v>0.0023094496212072713</v>
      </c>
      <c r="J35" s="473">
        <v>24481.98</v>
      </c>
      <c r="K35" s="473">
        <v>0.4708368814700048</v>
      </c>
      <c r="L35" s="473">
        <v>10122.01</v>
      </c>
      <c r="M35" s="473">
        <v>0.007805383145509381</v>
      </c>
      <c r="N35" s="473">
        <v>859.82</v>
      </c>
      <c r="O35" s="473">
        <v>98.63181015811917</v>
      </c>
      <c r="P35" s="473">
        <v>98.41999618640315</v>
      </c>
      <c r="Q35" s="473">
        <v>100.02818257503725</v>
      </c>
      <c r="R35" s="473">
        <v>103.1273971073588</v>
      </c>
      <c r="S35" s="473">
        <v>97.37898590112992</v>
      </c>
      <c r="T35" s="473">
        <v>101.09413071035502</v>
      </c>
      <c r="U35" s="473">
        <v>105.39807156070813</v>
      </c>
      <c r="V35" s="473">
        <v>99.89154248495016</v>
      </c>
      <c r="W35" s="473">
        <v>3942.77</v>
      </c>
      <c r="X35" s="473">
        <v>27599.87</v>
      </c>
      <c r="Y35" s="473">
        <v>0.11280880503554691</v>
      </c>
    </row>
    <row r="36" spans="3:25" ht="17.25">
      <c r="C36" s="473">
        <v>2.26</v>
      </c>
      <c r="D36" s="473">
        <v>11598.62</v>
      </c>
      <c r="E36" s="473">
        <v>0.23203019071413866</v>
      </c>
      <c r="F36" s="473">
        <v>11590.47</v>
      </c>
      <c r="G36" s="473">
        <v>0.24771165118324667</v>
      </c>
      <c r="H36" s="473">
        <v>10839.46</v>
      </c>
      <c r="I36" s="473">
        <v>0.1304347022818675</v>
      </c>
      <c r="J36" s="473">
        <v>24605.57</v>
      </c>
      <c r="K36" s="473">
        <v>0.5048202800590484</v>
      </c>
      <c r="L36" s="473">
        <v>10137.36</v>
      </c>
      <c r="M36" s="473">
        <v>0.15164972174499525</v>
      </c>
      <c r="N36" s="473">
        <v>863.33</v>
      </c>
      <c r="O36" s="473">
        <v>98.86066573533385</v>
      </c>
      <c r="P36" s="473">
        <v>98.66379398405098</v>
      </c>
      <c r="Q36" s="473">
        <v>100.15865403717696</v>
      </c>
      <c r="R36" s="473">
        <v>103.64800512225378</v>
      </c>
      <c r="S36" s="473">
        <v>97.52666086228709</v>
      </c>
      <c r="T36" s="473">
        <v>101.32869961464304</v>
      </c>
      <c r="U36" s="473">
        <v>105.93014240073772</v>
      </c>
      <c r="V36" s="473">
        <v>100.04302773117537</v>
      </c>
      <c r="W36" s="473">
        <v>3942.77</v>
      </c>
      <c r="X36" s="473">
        <v>27663.91</v>
      </c>
      <c r="Y36" s="473">
        <v>0.2320300784025564</v>
      </c>
    </row>
    <row r="37" spans="3:25" ht="17.25">
      <c r="C37" s="473">
        <v>2.27</v>
      </c>
      <c r="D37" s="473">
        <v>11602.54</v>
      </c>
      <c r="E37" s="473">
        <v>0.03379712414062208</v>
      </c>
      <c r="F37" s="473">
        <v>11591.06</v>
      </c>
      <c r="G37" s="473">
        <v>0.005090388914341659</v>
      </c>
      <c r="H37" s="473">
        <v>10863.26</v>
      </c>
      <c r="I37" s="473">
        <v>0.2195681334679067</v>
      </c>
      <c r="J37" s="473">
        <v>24825.69</v>
      </c>
      <c r="K37" s="473">
        <v>0.8945941914777711</v>
      </c>
      <c r="L37" s="473">
        <v>10114.98</v>
      </c>
      <c r="M37" s="473">
        <v>-0.22076753711026686</v>
      </c>
      <c r="N37" s="473">
        <v>864.2</v>
      </c>
      <c r="O37" s="473">
        <v>98.89407779725867</v>
      </c>
      <c r="P37" s="473">
        <v>98.66881635488241</v>
      </c>
      <c r="Q37" s="473">
        <v>100.37857052435297</v>
      </c>
      <c r="R37" s="473">
        <v>104.57523415566006</v>
      </c>
      <c r="S37" s="473">
        <v>97.31135365507554</v>
      </c>
      <c r="T37" s="473">
        <v>101.36294580104189</v>
      </c>
      <c r="U37" s="473">
        <v>106.87778730167888</v>
      </c>
      <c r="V37" s="473">
        <v>99.82216520280272</v>
      </c>
      <c r="W37" s="473">
        <v>3942.77</v>
      </c>
      <c r="X37" s="473">
        <v>27673.25</v>
      </c>
      <c r="Y37" s="473">
        <v>0.033762400181314156</v>
      </c>
    </row>
    <row r="38" spans="3:25" ht="17.25">
      <c r="C38" s="473">
        <v>2.28</v>
      </c>
      <c r="D38" s="473">
        <v>11562.3</v>
      </c>
      <c r="E38" s="473">
        <v>-0.34682060996990005</v>
      </c>
      <c r="F38" s="473">
        <v>11561.67</v>
      </c>
      <c r="G38" s="473">
        <v>-0.25355748309472403</v>
      </c>
      <c r="H38" s="473">
        <v>10760.02</v>
      </c>
      <c r="I38" s="473">
        <v>-0.9503592844137043</v>
      </c>
      <c r="J38" s="473">
        <v>24986.16</v>
      </c>
      <c r="K38" s="473">
        <v>0.646386867797033</v>
      </c>
      <c r="L38" s="473">
        <v>10049.87</v>
      </c>
      <c r="M38" s="473">
        <v>-0.6436987517523418</v>
      </c>
      <c r="N38" s="473">
        <v>860.29</v>
      </c>
      <c r="O38" s="473">
        <v>98.55109275341812</v>
      </c>
      <c r="P38" s="473">
        <v>98.41863418753361</v>
      </c>
      <c r="Q38" s="473">
        <v>99.42461345981303</v>
      </c>
      <c r="R38" s="473">
        <v>105.25119473621025</v>
      </c>
      <c r="S38" s="473">
        <v>96.68496168628451</v>
      </c>
      <c r="T38" s="473">
        <v>101.01139821413125</v>
      </c>
      <c r="U38" s="473">
        <v>107.56863128338895</v>
      </c>
      <c r="V38" s="473">
        <v>99.17961117142012</v>
      </c>
      <c r="W38" s="473">
        <v>3943.14</v>
      </c>
      <c r="X38" s="473">
        <v>27579.91</v>
      </c>
      <c r="Y38" s="473">
        <v>-0.33729323444120496</v>
      </c>
    </row>
    <row r="39" spans="3:25" ht="17.25">
      <c r="C39" s="473">
        <v>2.29</v>
      </c>
      <c r="D39" s="473">
        <v>11513.24</v>
      </c>
      <c r="E39" s="473">
        <v>-0.4243100421196466</v>
      </c>
      <c r="F39" s="473">
        <v>11506.18</v>
      </c>
      <c r="G39" s="473">
        <v>-0.4799479659945316</v>
      </c>
      <c r="H39" s="473">
        <v>10753.6</v>
      </c>
      <c r="I39" s="473">
        <v>-0.05966531660721586</v>
      </c>
      <c r="J39" s="473">
        <v>24902.72</v>
      </c>
      <c r="K39" s="473">
        <v>-0.3339448718810645</v>
      </c>
      <c r="L39" s="473">
        <v>10004.44</v>
      </c>
      <c r="M39" s="473">
        <v>-0.45204564835167327</v>
      </c>
      <c r="N39" s="473">
        <v>852.55</v>
      </c>
      <c r="O39" s="473">
        <v>98.13293057024673</v>
      </c>
      <c r="P39" s="473">
        <v>97.94627595459096</v>
      </c>
      <c r="Q39" s="473">
        <v>99.36529144940674</v>
      </c>
      <c r="R39" s="473">
        <v>104.89971376879512</v>
      </c>
      <c r="S39" s="473">
        <v>96.24790152437119</v>
      </c>
      <c r="T39" s="473">
        <v>100.58279670782323</v>
      </c>
      <c r="U39" s="473">
        <v>107.20941135546542</v>
      </c>
      <c r="V39" s="473">
        <v>98.73127405506762</v>
      </c>
      <c r="W39" s="473">
        <v>3943.14</v>
      </c>
      <c r="X39" s="473">
        <v>27462.89</v>
      </c>
      <c r="Y39" s="473">
        <v>-0.42429435048918496</v>
      </c>
    </row>
    <row r="40" spans="3:25" ht="17.25">
      <c r="C40" s="473">
        <v>2.3</v>
      </c>
      <c r="D40" s="473">
        <v>11504.77</v>
      </c>
      <c r="E40" s="473">
        <v>-0.07356747535879338</v>
      </c>
      <c r="F40" s="473">
        <v>11493.31</v>
      </c>
      <c r="G40" s="473">
        <v>-0.1118529346837982</v>
      </c>
      <c r="H40" s="473">
        <v>10772.47</v>
      </c>
      <c r="I40" s="473">
        <v>0.17547611962505094</v>
      </c>
      <c r="J40" s="473">
        <v>25035.51</v>
      </c>
      <c r="K40" s="473">
        <v>0.5332349237352263</v>
      </c>
      <c r="L40" s="473">
        <v>9978.37</v>
      </c>
      <c r="M40" s="473">
        <v>-0.26058430057054327</v>
      </c>
      <c r="N40" s="473">
        <v>851.29</v>
      </c>
      <c r="O40" s="473">
        <v>98.06073665073059</v>
      </c>
      <c r="P40" s="473">
        <v>97.83672017052226</v>
      </c>
      <c r="Q40" s="473">
        <v>99.53965380709626</v>
      </c>
      <c r="R40" s="473">
        <v>105.45907567750862</v>
      </c>
      <c r="S40" s="473">
        <v>95.99709460337007</v>
      </c>
      <c r="T40" s="473">
        <v>100.50880048364002</v>
      </c>
      <c r="U40" s="473">
        <v>107.78108937834372</v>
      </c>
      <c r="V40" s="473">
        <v>98.47399585512682</v>
      </c>
      <c r="W40" s="473">
        <v>3943.14</v>
      </c>
      <c r="X40" s="473">
        <v>27442.68</v>
      </c>
      <c r="Y40" s="473">
        <v>-0.0735902157420365</v>
      </c>
    </row>
    <row r="41" spans="3:25" ht="17.25">
      <c r="C41" s="479">
        <v>3.02</v>
      </c>
      <c r="D41" s="479">
        <v>11481.65</v>
      </c>
      <c r="E41" s="479">
        <v>-0.2009601234966074</v>
      </c>
      <c r="F41" s="479">
        <v>11464.97</v>
      </c>
      <c r="G41" s="479">
        <v>-0.2465782268119443</v>
      </c>
      <c r="H41" s="479">
        <v>10782.79</v>
      </c>
      <c r="I41" s="479">
        <v>0.09579975623048576</v>
      </c>
      <c r="J41" s="479">
        <v>25099.71</v>
      </c>
      <c r="K41" s="479">
        <v>0.25643575864842116</v>
      </c>
      <c r="L41" s="479">
        <v>9944.15</v>
      </c>
      <c r="M41" s="479">
        <v>-0.3429417830768111</v>
      </c>
      <c r="N41" s="479">
        <v>847.76</v>
      </c>
      <c r="O41" s="479">
        <v>100</v>
      </c>
      <c r="P41" s="479">
        <v>100</v>
      </c>
      <c r="Q41" s="479">
        <v>100</v>
      </c>
      <c r="R41" s="479">
        <v>100</v>
      </c>
      <c r="S41" s="479">
        <v>100</v>
      </c>
      <c r="T41" s="479">
        <v>100.30681787406313</v>
      </c>
      <c r="U41" s="479">
        <v>108.05747863257062</v>
      </c>
      <c r="V41" s="479">
        <v>98.13628737787427</v>
      </c>
      <c r="W41" s="479">
        <v>3943.93</v>
      </c>
      <c r="X41" s="479">
        <v>27393.04</v>
      </c>
      <c r="Y41" s="479">
        <v>-0.1808861233669523</v>
      </c>
    </row>
    <row r="42" spans="3:25" ht="17.25">
      <c r="C42" s="479">
        <v>3.03</v>
      </c>
      <c r="D42" s="479">
        <v>11448.04</v>
      </c>
      <c r="E42" s="479">
        <v>-0.29272796157345793</v>
      </c>
      <c r="F42" s="479">
        <v>11430.79</v>
      </c>
      <c r="G42" s="479">
        <v>-0.2981255075242051</v>
      </c>
      <c r="H42" s="479">
        <v>10755.03</v>
      </c>
      <c r="I42" s="479">
        <v>-0.257447284051715</v>
      </c>
      <c r="J42" s="479">
        <v>25069.77</v>
      </c>
      <c r="K42" s="479">
        <v>-0.11928424671041604</v>
      </c>
      <c r="L42" s="479">
        <v>9909.65</v>
      </c>
      <c r="M42" s="479">
        <v>-0.34693764675713945</v>
      </c>
      <c r="N42" s="479">
        <v>844.58</v>
      </c>
      <c r="O42" s="479">
        <v>99.70727203842654</v>
      </c>
      <c r="P42" s="479">
        <v>99.7018744924758</v>
      </c>
      <c r="Q42" s="479">
        <v>99.74255271594828</v>
      </c>
      <c r="R42" s="479">
        <v>99.88071575328958</v>
      </c>
      <c r="S42" s="479">
        <v>99.65306235324286</v>
      </c>
      <c r="T42" s="479">
        <v>100.01319177078119</v>
      </c>
      <c r="U42" s="479">
        <v>107.92858308316949</v>
      </c>
      <c r="V42" s="479">
        <v>97.79581565183065</v>
      </c>
      <c r="W42" s="479">
        <v>3943.93</v>
      </c>
      <c r="X42" s="479">
        <v>27312.86</v>
      </c>
      <c r="Y42" s="479">
        <v>-0.2927020878296105</v>
      </c>
    </row>
    <row r="43" spans="3:25" ht="17.25">
      <c r="C43" s="479">
        <v>3.04</v>
      </c>
      <c r="D43" s="479">
        <v>11465.01</v>
      </c>
      <c r="E43" s="479">
        <v>0.14823498170866145</v>
      </c>
      <c r="F43" s="479">
        <v>11448.44</v>
      </c>
      <c r="G43" s="479">
        <v>0.15440752563908866</v>
      </c>
      <c r="H43" s="479">
        <v>10766.6</v>
      </c>
      <c r="I43" s="479">
        <v>0.10757757068087237</v>
      </c>
      <c r="J43" s="479">
        <v>25143.75</v>
      </c>
      <c r="K43" s="479">
        <v>0.2950964448417359</v>
      </c>
      <c r="L43" s="479">
        <v>9919.77</v>
      </c>
      <c r="M43" s="479">
        <v>0.1021226783993523</v>
      </c>
      <c r="N43" s="479">
        <v>844.79</v>
      </c>
      <c r="O43" s="479">
        <v>99.85507309489489</v>
      </c>
      <c r="P43" s="479">
        <v>99.85582168989541</v>
      </c>
      <c r="Q43" s="479">
        <v>99.84985333109519</v>
      </c>
      <c r="R43" s="479">
        <v>100.17546019456003</v>
      </c>
      <c r="S43" s="479">
        <v>99.75483072962497</v>
      </c>
      <c r="T43" s="479">
        <v>100.16144630730885</v>
      </c>
      <c r="U43" s="479">
        <v>108.24707649481597</v>
      </c>
      <c r="V43" s="479">
        <v>97.89568735813678</v>
      </c>
      <c r="W43" s="479">
        <v>3944.04</v>
      </c>
      <c r="X43" s="479">
        <v>27354.08</v>
      </c>
      <c r="Y43" s="479">
        <v>0.15091791925123665</v>
      </c>
    </row>
    <row r="44" spans="3:25" ht="17.25">
      <c r="C44" s="479">
        <v>3.05</v>
      </c>
      <c r="D44" s="479">
        <v>11529.52</v>
      </c>
      <c r="E44" s="479">
        <v>0.562668501815522</v>
      </c>
      <c r="F44" s="479">
        <v>11517.68</v>
      </c>
      <c r="G44" s="479">
        <v>0.6047985577074311</v>
      </c>
      <c r="H44" s="479">
        <v>10797.82</v>
      </c>
      <c r="I44" s="479">
        <v>0.2899708357327224</v>
      </c>
      <c r="J44" s="479">
        <v>25572.48</v>
      </c>
      <c r="K44" s="479">
        <v>1.7051155853840427</v>
      </c>
      <c r="L44" s="479">
        <v>9939.95</v>
      </c>
      <c r="M44" s="479">
        <v>0.20343213602735943</v>
      </c>
      <c r="N44" s="479">
        <v>851.86</v>
      </c>
      <c r="O44" s="479">
        <v>100.41692613866475</v>
      </c>
      <c r="P44" s="479">
        <v>100.45974825926278</v>
      </c>
      <c r="Q44" s="479">
        <v>100.13938878527726</v>
      </c>
      <c r="R44" s="479">
        <v>101.88356757906764</v>
      </c>
      <c r="S44" s="479">
        <v>99.9577641125687</v>
      </c>
      <c r="T44" s="479">
        <v>100.72502321664294</v>
      </c>
      <c r="U44" s="479">
        <v>110.09281426685166</v>
      </c>
      <c r="V44" s="479">
        <v>98.0948386460081</v>
      </c>
      <c r="W44" s="479">
        <v>3948.31</v>
      </c>
      <c r="X44" s="479">
        <v>27537.76</v>
      </c>
      <c r="Y44" s="479">
        <v>0.6714903224674273</v>
      </c>
    </row>
    <row r="45" spans="3:25" ht="17.25">
      <c r="C45" s="479">
        <v>3.06</v>
      </c>
      <c r="D45" s="479">
        <v>11569.8</v>
      </c>
      <c r="E45" s="479">
        <v>0.34936406719445756</v>
      </c>
      <c r="F45" s="479">
        <v>11566.91</v>
      </c>
      <c r="G45" s="479">
        <v>0.4274298296184531</v>
      </c>
      <c r="H45" s="479">
        <v>10780.69</v>
      </c>
      <c r="I45" s="479">
        <v>-0.1586431335213856</v>
      </c>
      <c r="J45" s="479">
        <v>26059.05</v>
      </c>
      <c r="K45" s="479">
        <v>1.9027094751858264</v>
      </c>
      <c r="L45" s="479">
        <v>9925.4</v>
      </c>
      <c r="M45" s="479">
        <v>-0.14637900593061914</v>
      </c>
      <c r="N45" s="479">
        <v>856.32</v>
      </c>
      <c r="O45" s="479">
        <v>100.76774679597445</v>
      </c>
      <c r="P45" s="479">
        <v>100.88914319008249</v>
      </c>
      <c r="Q45" s="479">
        <v>99.98052452101915</v>
      </c>
      <c r="R45" s="479">
        <v>103.82211587305193</v>
      </c>
      <c r="S45" s="479">
        <v>99.81144693111025</v>
      </c>
      <c r="T45" s="479">
        <v>101.07692025443518</v>
      </c>
      <c r="U45" s="479">
        <v>112.18756067540579</v>
      </c>
      <c r="V45" s="479">
        <v>97.95124839632882</v>
      </c>
      <c r="W45" s="479">
        <v>3951.56</v>
      </c>
      <c r="X45" s="479">
        <v>27656.7</v>
      </c>
      <c r="Y45" s="479">
        <v>0.43191603093353237</v>
      </c>
    </row>
    <row r="46" spans="3:25" ht="17.25">
      <c r="C46" s="479">
        <v>3.09</v>
      </c>
      <c r="D46" s="479">
        <v>11595.67</v>
      </c>
      <c r="E46" s="479">
        <v>0.22359937077565117</v>
      </c>
      <c r="F46" s="479">
        <v>11603.89</v>
      </c>
      <c r="G46" s="479">
        <v>0.31970508977765544</v>
      </c>
      <c r="H46" s="479">
        <v>10737.01</v>
      </c>
      <c r="I46" s="479">
        <v>-0.4051688713802237</v>
      </c>
      <c r="J46" s="479">
        <v>26490.14</v>
      </c>
      <c r="K46" s="479">
        <v>1.6542813341238416</v>
      </c>
      <c r="L46" s="479">
        <v>9901.36</v>
      </c>
      <c r="M46" s="479">
        <v>-0.24220686319945672</v>
      </c>
      <c r="N46" s="479">
        <v>859.36</v>
      </c>
      <c r="O46" s="479">
        <v>100.99306284375504</v>
      </c>
      <c r="P46" s="479">
        <v>101.21169091589424</v>
      </c>
      <c r="Q46" s="479">
        <v>99.5754345582173</v>
      </c>
      <c r="R46" s="479">
        <v>105.53962575663225</v>
      </c>
      <c r="S46" s="479">
        <v>99.56969675638442</v>
      </c>
      <c r="T46" s="479">
        <v>101.3029276121235</v>
      </c>
      <c r="U46" s="479">
        <v>114.04345855086788</v>
      </c>
      <c r="V46" s="479">
        <v>97.71400375012337</v>
      </c>
      <c r="W46" s="479">
        <v>3952.06</v>
      </c>
      <c r="X46" s="479">
        <v>27722.03</v>
      </c>
      <c r="Y46" s="479">
        <v>0.23621762538552638</v>
      </c>
    </row>
    <row r="47" spans="3:25" ht="17.25">
      <c r="C47" s="479">
        <v>3.1</v>
      </c>
      <c r="D47" s="479">
        <v>11584.28</v>
      </c>
      <c r="E47" s="479">
        <v>-0.09822632068694492</v>
      </c>
      <c r="F47" s="479">
        <v>11593.99</v>
      </c>
      <c r="G47" s="479">
        <v>-0.08531621723404381</v>
      </c>
      <c r="H47" s="479">
        <v>10717.35</v>
      </c>
      <c r="I47" s="479">
        <v>-0.18310497987801266</v>
      </c>
      <c r="J47" s="479">
        <v>26510.22</v>
      </c>
      <c r="K47" s="479">
        <v>0.07580178889201594</v>
      </c>
      <c r="L47" s="479">
        <v>9885.91</v>
      </c>
      <c r="M47" s="479">
        <v>-0.15603917037659842</v>
      </c>
      <c r="N47" s="479">
        <v>856.97</v>
      </c>
      <c r="O47" s="479">
        <v>100.89386107397458</v>
      </c>
      <c r="P47" s="479">
        <v>101.12534092980619</v>
      </c>
      <c r="Q47" s="479">
        <v>99.39310697880603</v>
      </c>
      <c r="R47" s="479">
        <v>105.61962668094573</v>
      </c>
      <c r="S47" s="479">
        <v>99.41432902761925</v>
      </c>
      <c r="T47" s="479">
        <v>101.20342147358194</v>
      </c>
      <c r="U47" s="479">
        <v>114.12990553256377</v>
      </c>
      <c r="V47" s="479">
        <v>97.5615316293299</v>
      </c>
      <c r="W47" s="479">
        <v>3952.06</v>
      </c>
      <c r="X47" s="479">
        <v>27694.81</v>
      </c>
      <c r="Y47" s="479">
        <v>-0.098189057583431</v>
      </c>
    </row>
    <row r="48" spans="3:25" ht="17.25">
      <c r="C48" s="479">
        <v>3.11</v>
      </c>
      <c r="D48" s="479">
        <v>11580.73</v>
      </c>
      <c r="E48" s="479">
        <v>-0.030644977504001858</v>
      </c>
      <c r="F48" s="479">
        <v>11589.89</v>
      </c>
      <c r="G48" s="479">
        <v>-0.035363149355838175</v>
      </c>
      <c r="H48" s="479">
        <v>10717.36</v>
      </c>
      <c r="I48" s="479">
        <v>9.330664763051999E-05</v>
      </c>
      <c r="J48" s="479">
        <v>26522.3</v>
      </c>
      <c r="K48" s="479">
        <v>0.04556733214586828</v>
      </c>
      <c r="L48" s="479">
        <v>9880.37</v>
      </c>
      <c r="M48" s="479">
        <v>-0.056039352978121126</v>
      </c>
      <c r="N48" s="479">
        <v>855.23</v>
      </c>
      <c r="O48" s="479">
        <v>100.86294217294554</v>
      </c>
      <c r="P48" s="479">
        <v>101.08957982445659</v>
      </c>
      <c r="Q48" s="479">
        <v>99.39319971918214</v>
      </c>
      <c r="R48" s="479">
        <v>105.66775472704666</v>
      </c>
      <c r="S48" s="479">
        <v>99.35861788086464</v>
      </c>
      <c r="T48" s="479">
        <v>101.17240770783809</v>
      </c>
      <c r="U48" s="479">
        <v>114.18191148569557</v>
      </c>
      <c r="V48" s="479">
        <v>97.5068587782493</v>
      </c>
      <c r="W48" s="479">
        <v>3952.06</v>
      </c>
      <c r="X48" s="479">
        <v>27686.31</v>
      </c>
      <c r="Y48" s="479">
        <v>-0.0306916711109384</v>
      </c>
    </row>
    <row r="49" spans="3:25" ht="17.25">
      <c r="C49" s="479">
        <v>3.12</v>
      </c>
      <c r="D49" s="479">
        <v>11584.64</v>
      </c>
      <c r="E49" s="479">
        <v>0.033762983853358186</v>
      </c>
      <c r="F49" s="479">
        <v>11594.47</v>
      </c>
      <c r="G49" s="479">
        <v>0.039517199904404166</v>
      </c>
      <c r="H49" s="479">
        <v>10716.87</v>
      </c>
      <c r="I49" s="479">
        <v>-0.00457202146797453</v>
      </c>
      <c r="J49" s="479">
        <v>26654.55</v>
      </c>
      <c r="K49" s="479">
        <v>0.49863699603729383</v>
      </c>
      <c r="L49" s="479">
        <v>9868.41</v>
      </c>
      <c r="M49" s="479">
        <v>-0.12104809840117747</v>
      </c>
      <c r="N49" s="479">
        <v>856.44</v>
      </c>
      <c r="O49" s="479">
        <v>100.89699651182539</v>
      </c>
      <c r="P49" s="479">
        <v>101.12952759579834</v>
      </c>
      <c r="Q49" s="479">
        <v>99.38865544075327</v>
      </c>
      <c r="R49" s="479">
        <v>106.19465324499767</v>
      </c>
      <c r="S49" s="479">
        <v>99.23834616332215</v>
      </c>
      <c r="T49" s="479">
        <v>101.20656653151651</v>
      </c>
      <c r="U49" s="479">
        <v>114.75126473914578</v>
      </c>
      <c r="V49" s="479">
        <v>97.3888285798875</v>
      </c>
      <c r="W49" s="479">
        <v>3952.17</v>
      </c>
      <c r="X49" s="479">
        <v>27696.43</v>
      </c>
      <c r="Y49" s="479">
        <v>0.036552361076647166</v>
      </c>
    </row>
    <row r="50" spans="3:25" ht="17.25">
      <c r="C50" s="479">
        <v>3.13</v>
      </c>
      <c r="D50" s="479">
        <v>11602.7</v>
      </c>
      <c r="E50" s="479">
        <v>0.15589608308934633</v>
      </c>
      <c r="F50" s="479">
        <v>11618.3</v>
      </c>
      <c r="G50" s="479">
        <v>0.2055290151253164</v>
      </c>
      <c r="H50" s="479">
        <v>10698.5</v>
      </c>
      <c r="I50" s="479">
        <v>-0.17141198876164943</v>
      </c>
      <c r="J50" s="479">
        <v>26827.42</v>
      </c>
      <c r="K50" s="479">
        <v>0.6485571881723828</v>
      </c>
      <c r="L50" s="479">
        <v>9867.51</v>
      </c>
      <c r="M50" s="479">
        <v>-0.009120010214402896</v>
      </c>
      <c r="N50" s="479">
        <v>858.19</v>
      </c>
      <c r="O50" s="479">
        <v>101.0542909773421</v>
      </c>
      <c r="P50" s="479">
        <v>101.33737811786685</v>
      </c>
      <c r="Q50" s="479">
        <v>99.21829136985882</v>
      </c>
      <c r="R50" s="479">
        <v>106.88338630207281</v>
      </c>
      <c r="S50" s="479">
        <v>99.22929561601546</v>
      </c>
      <c r="T50" s="479">
        <v>101.36434360456836</v>
      </c>
      <c r="U50" s="479">
        <v>115.49549231513024</v>
      </c>
      <c r="V50" s="479">
        <v>97.37994670877332</v>
      </c>
      <c r="W50" s="479">
        <v>3952.84</v>
      </c>
      <c r="X50" s="479">
        <v>27744.3</v>
      </c>
      <c r="Y50" s="479">
        <v>0.1728381600083484</v>
      </c>
    </row>
    <row r="51" spans="3:25" ht="17.25">
      <c r="C51" s="479">
        <v>3.16</v>
      </c>
      <c r="D51" s="479">
        <v>11635.04</v>
      </c>
      <c r="E51" s="479">
        <v>0.2787282270505953</v>
      </c>
      <c r="F51" s="479">
        <v>11654.1</v>
      </c>
      <c r="G51" s="479">
        <v>0.30813458079066436</v>
      </c>
      <c r="H51" s="479">
        <v>10707.48</v>
      </c>
      <c r="I51" s="479">
        <v>0.08393700051407826</v>
      </c>
      <c r="J51" s="479">
        <v>27095.02</v>
      </c>
      <c r="K51" s="479">
        <v>0.9974868995975106</v>
      </c>
      <c r="L51" s="479">
        <v>9871.1</v>
      </c>
      <c r="M51" s="479">
        <v>0.03638202545526159</v>
      </c>
      <c r="N51" s="479">
        <v>859.73</v>
      </c>
      <c r="O51" s="479">
        <v>101.33595781094182</v>
      </c>
      <c r="P51" s="479">
        <v>101.64963362311458</v>
      </c>
      <c r="Q51" s="479">
        <v>99.301572227596</v>
      </c>
      <c r="R51" s="479">
        <v>107.94953407828218</v>
      </c>
      <c r="S51" s="479">
        <v>99.26539724360555</v>
      </c>
      <c r="T51" s="479">
        <v>101.64687464235887</v>
      </c>
      <c r="U51" s="479">
        <v>116.6475447205993</v>
      </c>
      <c r="V51" s="479">
        <v>97.41537550577321</v>
      </c>
      <c r="W51" s="479">
        <v>3953.26</v>
      </c>
      <c r="X51" s="479">
        <v>27824.59</v>
      </c>
      <c r="Y51" s="479">
        <v>0.28939277617385795</v>
      </c>
    </row>
    <row r="52" spans="3:25" ht="17.25">
      <c r="C52" s="479">
        <v>3.18</v>
      </c>
      <c r="D52" s="479">
        <v>11699.34</v>
      </c>
      <c r="E52" s="479">
        <v>0.5526409879123673</v>
      </c>
      <c r="F52" s="479">
        <v>11731.39</v>
      </c>
      <c r="G52" s="479">
        <v>0.6632000755099066</v>
      </c>
      <c r="H52" s="479">
        <v>10688.07</v>
      </c>
      <c r="I52" s="479">
        <v>-0.18127514597272576</v>
      </c>
      <c r="J52" s="479">
        <v>27862.94</v>
      </c>
      <c r="K52" s="479">
        <v>2.8341739552139034</v>
      </c>
      <c r="L52" s="479">
        <v>9848.96</v>
      </c>
      <c r="M52" s="479">
        <v>-0.2242911124393565</v>
      </c>
      <c r="N52" s="479">
        <v>863.38</v>
      </c>
      <c r="O52" s="479">
        <v>101.89598184929866</v>
      </c>
      <c r="P52" s="479">
        <v>102.32377407005862</v>
      </c>
      <c r="Q52" s="479">
        <v>99.12156315758722</v>
      </c>
      <c r="R52" s="479">
        <v>111.00901165790363</v>
      </c>
      <c r="S52" s="479">
        <v>99.04275377986052</v>
      </c>
      <c r="T52" s="479">
        <v>102.20861693456445</v>
      </c>
      <c r="U52" s="479">
        <v>119.95353905246702</v>
      </c>
      <c r="V52" s="479">
        <v>97.19688147636435</v>
      </c>
      <c r="W52" s="479">
        <v>3963.95</v>
      </c>
      <c r="X52" s="479">
        <v>28054.03</v>
      </c>
      <c r="Y52" s="479">
        <v>0.8245943605997397</v>
      </c>
    </row>
    <row r="53" spans="3:25" ht="17.25">
      <c r="C53" s="479">
        <v>3.19</v>
      </c>
      <c r="D53" s="479">
        <v>11783.57</v>
      </c>
      <c r="E53" s="479">
        <v>0.7199551427687245</v>
      </c>
      <c r="F53" s="479">
        <v>11829.18</v>
      </c>
      <c r="G53" s="479">
        <v>0.8335755609522932</v>
      </c>
      <c r="H53" s="479">
        <v>10683.77</v>
      </c>
      <c r="I53" s="479">
        <v>-0.04023177243411835</v>
      </c>
      <c r="J53" s="479">
        <v>28448.34</v>
      </c>
      <c r="K53" s="479">
        <v>2.100998674224619</v>
      </c>
      <c r="L53" s="479">
        <v>9872.15</v>
      </c>
      <c r="M53" s="479">
        <v>0.23545633244526076</v>
      </c>
      <c r="N53" s="479">
        <v>873.32</v>
      </c>
      <c r="O53" s="479">
        <v>102.62958721089738</v>
      </c>
      <c r="P53" s="479">
        <v>103.17672004375066</v>
      </c>
      <c r="Q53" s="479">
        <v>99.08168479586452</v>
      </c>
      <c r="R53" s="479">
        <v>113.34130952110601</v>
      </c>
      <c r="S53" s="479">
        <v>99.27595621546337</v>
      </c>
      <c r="T53" s="479">
        <v>102.94447312853762</v>
      </c>
      <c r="U53" s="479">
        <v>122.47376131764487</v>
      </c>
      <c r="V53" s="479">
        <v>97.42573768873976</v>
      </c>
      <c r="W53" s="479">
        <v>3969.27</v>
      </c>
      <c r="X53" s="479">
        <v>28293.97</v>
      </c>
      <c r="Y53" s="479">
        <v>0.8552781899784145</v>
      </c>
    </row>
    <row r="54" spans="3:25" ht="17.25">
      <c r="C54" s="479">
        <v>3.2</v>
      </c>
      <c r="D54" s="479">
        <v>11860.24</v>
      </c>
      <c r="E54" s="479">
        <v>0.650651712511574</v>
      </c>
      <c r="F54" s="479">
        <v>11916.49</v>
      </c>
      <c r="G54" s="479">
        <v>0.7380900451256833</v>
      </c>
      <c r="H54" s="479">
        <v>10690.18</v>
      </c>
      <c r="I54" s="479">
        <v>0.0599975476821335</v>
      </c>
      <c r="J54" s="479">
        <v>28603.24</v>
      </c>
      <c r="K54" s="479">
        <v>0.5444957421065766</v>
      </c>
      <c r="L54" s="479">
        <v>9940.12</v>
      </c>
      <c r="M54" s="479">
        <v>0.6885025045203053</v>
      </c>
      <c r="N54" s="479">
        <v>884.32</v>
      </c>
      <c r="O54" s="479">
        <v>103.29734837762865</v>
      </c>
      <c r="P54" s="479">
        <v>103.9382571432808</v>
      </c>
      <c r="Q54" s="479">
        <v>99.14113137694417</v>
      </c>
      <c r="R54" s="479">
        <v>113.95844812549628</v>
      </c>
      <c r="S54" s="479">
        <v>99.9594736603933</v>
      </c>
      <c r="T54" s="479">
        <v>103.61428310588448</v>
      </c>
      <c r="U54" s="479">
        <v>123.14062573321722</v>
      </c>
      <c r="V54" s="479">
        <v>98.09651633277412</v>
      </c>
      <c r="W54" s="479">
        <v>3969.27</v>
      </c>
      <c r="X54" s="479">
        <v>28478.08</v>
      </c>
      <c r="Y54" s="479">
        <v>0.6507040192663016</v>
      </c>
    </row>
    <row r="55" spans="3:25" ht="17.25">
      <c r="C55" s="479">
        <v>3.23</v>
      </c>
      <c r="D55" s="479">
        <v>11813.11</v>
      </c>
      <c r="E55" s="479">
        <v>-0.3973781306280455</v>
      </c>
      <c r="F55" s="479">
        <v>11857.19</v>
      </c>
      <c r="G55" s="479">
        <v>-0.49762975507048335</v>
      </c>
      <c r="H55" s="479">
        <v>10720.59</v>
      </c>
      <c r="I55" s="479">
        <v>0.2844666787650052</v>
      </c>
      <c r="J55" s="479">
        <v>28368.93</v>
      </c>
      <c r="K55" s="479">
        <v>-0.81917293285656</v>
      </c>
      <c r="L55" s="479">
        <v>9915.59</v>
      </c>
      <c r="M55" s="479">
        <v>-0.24677770489692774</v>
      </c>
      <c r="N55" s="479">
        <v>879.72</v>
      </c>
      <c r="O55" s="479">
        <v>102.8868673056573</v>
      </c>
      <c r="P55" s="479">
        <v>103.42102944883416</v>
      </c>
      <c r="Q55" s="479">
        <v>99.42315486066221</v>
      </c>
      <c r="R55" s="479">
        <v>113.02493136374882</v>
      </c>
      <c r="S55" s="479">
        <v>99.71279596546714</v>
      </c>
      <c r="T55" s="479">
        <v>103.20254260461468</v>
      </c>
      <c r="U55" s="479">
        <v>122.13189105786049</v>
      </c>
      <c r="V55" s="479">
        <v>97.85443600118425</v>
      </c>
      <c r="W55" s="479">
        <v>3969.83</v>
      </c>
      <c r="X55" s="479">
        <v>28368.88</v>
      </c>
      <c r="Y55" s="479">
        <v>-0.38345281704385004</v>
      </c>
    </row>
    <row r="56" spans="3:25" ht="17.25">
      <c r="C56" s="479">
        <v>3.24</v>
      </c>
      <c r="D56" s="479">
        <v>11802.92</v>
      </c>
      <c r="E56" s="479">
        <v>-0.0862600957749482</v>
      </c>
      <c r="F56" s="479">
        <v>11844.04</v>
      </c>
      <c r="G56" s="479">
        <v>-0.1109031735174959</v>
      </c>
      <c r="H56" s="479">
        <v>10729.15</v>
      </c>
      <c r="I56" s="479">
        <v>0.07984635173996502</v>
      </c>
      <c r="J56" s="479">
        <v>28433.99</v>
      </c>
      <c r="K56" s="479">
        <v>0.2293354032034456</v>
      </c>
      <c r="L56" s="479">
        <v>9895.92</v>
      </c>
      <c r="M56" s="479">
        <v>-0.19837447897704807</v>
      </c>
      <c r="N56" s="479">
        <v>879.89</v>
      </c>
      <c r="O56" s="479">
        <v>102.7981169953796</v>
      </c>
      <c r="P56" s="479">
        <v>103.30633224509094</v>
      </c>
      <c r="Q56" s="479">
        <v>99.50254062260323</v>
      </c>
      <c r="R56" s="479">
        <v>113.2841375458123</v>
      </c>
      <c r="S56" s="479">
        <v>99.51499122599719</v>
      </c>
      <c r="T56" s="479">
        <v>103.11351999252174</v>
      </c>
      <c r="U56" s="479">
        <v>122.41198272265802</v>
      </c>
      <c r="V56" s="479">
        <v>97.66031777361097</v>
      </c>
      <c r="W56" s="479">
        <v>3970.49</v>
      </c>
      <c r="X56" s="479">
        <v>28349.15</v>
      </c>
      <c r="Y56" s="479">
        <v>-0.06954803996491732</v>
      </c>
    </row>
    <row r="57" spans="3:25" ht="17.25">
      <c r="C57" s="479">
        <v>3.25</v>
      </c>
      <c r="D57" s="479">
        <v>11803.72</v>
      </c>
      <c r="E57" s="479">
        <v>0.006777983753170069</v>
      </c>
      <c r="F57" s="479">
        <v>11844.23</v>
      </c>
      <c r="G57" s="479">
        <v>0.0016041823566848024</v>
      </c>
      <c r="H57" s="479">
        <v>10723.59</v>
      </c>
      <c r="I57" s="479">
        <v>-0.05182143972262132</v>
      </c>
      <c r="J57" s="479">
        <v>28621.76</v>
      </c>
      <c r="K57" s="479">
        <v>0.6603716186156072</v>
      </c>
      <c r="L57" s="479">
        <v>9873.55</v>
      </c>
      <c r="M57" s="479">
        <v>-0.2260527570958626</v>
      </c>
      <c r="N57" s="479">
        <v>877.88</v>
      </c>
      <c r="O57" s="479">
        <v>102.80508463504809</v>
      </c>
      <c r="P57" s="479">
        <v>103.30798946704614</v>
      </c>
      <c r="Q57" s="479">
        <v>99.450976973492</v>
      </c>
      <c r="R57" s="479">
        <v>114.0322338385583</v>
      </c>
      <c r="S57" s="479">
        <v>99.29003484460712</v>
      </c>
      <c r="T57" s="479">
        <v>103.12050901015415</v>
      </c>
      <c r="U57" s="479">
        <v>123.22035671434308</v>
      </c>
      <c r="V57" s="479">
        <v>97.43955393269515</v>
      </c>
      <c r="W57" s="479">
        <v>3970.56</v>
      </c>
      <c r="X57" s="479">
        <v>28351.57</v>
      </c>
      <c r="Y57" s="479">
        <v>0.008536411144599576</v>
      </c>
    </row>
    <row r="58" spans="3:25" ht="17.25">
      <c r="C58" s="479">
        <v>3.26</v>
      </c>
      <c r="D58" s="479">
        <v>11861.37</v>
      </c>
      <c r="E58" s="479">
        <v>0.4884053501777563</v>
      </c>
      <c r="F58" s="479">
        <v>11918.68</v>
      </c>
      <c r="G58" s="479">
        <v>0.6285761083666852</v>
      </c>
      <c r="H58" s="479">
        <v>10684.58</v>
      </c>
      <c r="I58" s="479">
        <v>-0.36377742901397836</v>
      </c>
      <c r="J58" s="479">
        <v>29137.35</v>
      </c>
      <c r="K58" s="479">
        <v>1.8013916684368914</v>
      </c>
      <c r="L58" s="479">
        <v>9875.29</v>
      </c>
      <c r="M58" s="479">
        <v>0.017622840822206776</v>
      </c>
      <c r="N58" s="479">
        <v>883.55</v>
      </c>
      <c r="O58" s="479">
        <v>103.30719016866044</v>
      </c>
      <c r="P58" s="479">
        <v>103.95735880686998</v>
      </c>
      <c r="Q58" s="479">
        <v>99.08919676632856</v>
      </c>
      <c r="R58" s="479">
        <v>116.08640099825855</v>
      </c>
      <c r="S58" s="479">
        <v>99.30753256940011</v>
      </c>
      <c r="T58" s="479">
        <v>103.62415509329028</v>
      </c>
      <c r="U58" s="479">
        <v>125.44003795401346</v>
      </c>
      <c r="V58" s="479">
        <v>97.45672555018258</v>
      </c>
      <c r="W58" s="479">
        <v>3972.9</v>
      </c>
      <c r="X58" s="479">
        <v>28506.79</v>
      </c>
      <c r="Y58" s="479">
        <v>0.5474829083539356</v>
      </c>
    </row>
    <row r="59" spans="3:25" ht="15.75" customHeight="1">
      <c r="C59" s="479">
        <v>3.27</v>
      </c>
      <c r="D59" s="479">
        <v>11909.95</v>
      </c>
      <c r="E59" s="479">
        <v>0.4095648310439737</v>
      </c>
      <c r="F59" s="479">
        <v>11969.13</v>
      </c>
      <c r="G59" s="479">
        <v>0.42328512889009406</v>
      </c>
      <c r="H59" s="479">
        <v>10718.37</v>
      </c>
      <c r="I59" s="479">
        <v>0.31625014740870316</v>
      </c>
      <c r="J59" s="479">
        <v>29742.26</v>
      </c>
      <c r="K59" s="479">
        <v>2.0760638836407663</v>
      </c>
      <c r="L59" s="479">
        <v>9855.69</v>
      </c>
      <c r="M59" s="479">
        <v>-0.19847518401991948</v>
      </c>
      <c r="N59" s="479">
        <v>887.77</v>
      </c>
      <c r="O59" s="479">
        <v>103.73030008753099</v>
      </c>
      <c r="P59" s="479">
        <v>104.39739484708639</v>
      </c>
      <c r="Q59" s="479">
        <v>99.40256649716818</v>
      </c>
      <c r="R59" s="479">
        <v>118.49642884320177</v>
      </c>
      <c r="S59" s="479">
        <v>99.11043176138735</v>
      </c>
      <c r="T59" s="479">
        <v>104.04856318901885</v>
      </c>
      <c r="U59" s="479">
        <v>128.044253277602</v>
      </c>
      <c r="V59" s="479">
        <v>97.26329813480707</v>
      </c>
      <c r="W59" s="479">
        <v>3978.59</v>
      </c>
      <c r="X59" s="479">
        <v>28664.58</v>
      </c>
      <c r="Y59" s="479">
        <v>0.5535172497499685</v>
      </c>
    </row>
    <row r="60" spans="3:25" ht="15.75" customHeight="1">
      <c r="C60" s="479">
        <v>3.3</v>
      </c>
      <c r="D60" s="479">
        <v>11970.52</v>
      </c>
      <c r="E60" s="479">
        <v>0.5085663667773632</v>
      </c>
      <c r="F60" s="479">
        <v>12029.99</v>
      </c>
      <c r="G60" s="479">
        <v>0.5084747178784044</v>
      </c>
      <c r="H60" s="479">
        <v>10772.98</v>
      </c>
      <c r="I60" s="479">
        <v>0.5094991122717163</v>
      </c>
      <c r="J60" s="479">
        <v>30434.41</v>
      </c>
      <c r="K60" s="479">
        <v>2.3271600745874865</v>
      </c>
      <c r="L60" s="479">
        <v>9838.93</v>
      </c>
      <c r="M60" s="479">
        <v>-0.1700540499954828</v>
      </c>
      <c r="N60" s="479">
        <v>892.91</v>
      </c>
      <c r="O60" s="479">
        <v>104.25783750593338</v>
      </c>
      <c r="P60" s="479">
        <v>104.92822920600753</v>
      </c>
      <c r="Q60" s="479">
        <v>99.90902169104655</v>
      </c>
      <c r="R60" s="479">
        <v>121.25403042505272</v>
      </c>
      <c r="S60" s="479">
        <v>98.9418904582091</v>
      </c>
      <c r="T60" s="479">
        <v>104.57771918651329</v>
      </c>
      <c r="U60" s="479">
        <v>131.02404801768202</v>
      </c>
      <c r="V60" s="479">
        <v>97.09789795716965</v>
      </c>
      <c r="W60" s="479">
        <v>3982.06</v>
      </c>
      <c r="X60" s="479">
        <v>28835.48</v>
      </c>
      <c r="Y60" s="479">
        <v>0.5962061889621229</v>
      </c>
    </row>
    <row r="61" spans="3:25" ht="15.75" customHeight="1">
      <c r="C61" s="479">
        <v>3.31</v>
      </c>
      <c r="D61" s="479">
        <v>12063.5</v>
      </c>
      <c r="E61" s="479">
        <v>0.7767415283546519</v>
      </c>
      <c r="F61" s="479">
        <v>12142.13</v>
      </c>
      <c r="G61" s="479">
        <v>0.932170350931294</v>
      </c>
      <c r="H61" s="479">
        <v>10742.13</v>
      </c>
      <c r="I61" s="479">
        <v>-0.2863645899277678</v>
      </c>
      <c r="J61" s="479">
        <v>31850.08</v>
      </c>
      <c r="K61" s="479">
        <v>4.651544091046955</v>
      </c>
      <c r="L61" s="479">
        <v>9767.93</v>
      </c>
      <c r="M61" s="479">
        <v>-0.7216231846349119</v>
      </c>
      <c r="N61" s="479">
        <v>899.31</v>
      </c>
      <c r="O61" s="479">
        <v>105.06765142640648</v>
      </c>
      <c r="P61" s="479">
        <v>105.90633904842315</v>
      </c>
      <c r="Q61" s="479">
        <v>99.62291763078014</v>
      </c>
      <c r="R61" s="479">
        <v>126.89421511244554</v>
      </c>
      <c r="S61" s="479">
        <v>98.22790283734659</v>
      </c>
      <c r="T61" s="479">
        <v>105.39001776084105</v>
      </c>
      <c r="U61" s="479">
        <v>137.11868938109905</v>
      </c>
      <c r="V61" s="479">
        <v>96.39721701371757</v>
      </c>
      <c r="W61" s="479">
        <v>3983.03</v>
      </c>
      <c r="X61" s="479">
        <v>29066.53</v>
      </c>
      <c r="Y61" s="479">
        <v>0.8012698245356109</v>
      </c>
    </row>
    <row r="62" spans="3:25" ht="15.75" customHeight="1">
      <c r="C62" s="482">
        <v>4.01</v>
      </c>
      <c r="D62" s="482">
        <v>12049.37</v>
      </c>
      <c r="E62" s="482">
        <v>-0.11713018609855741</v>
      </c>
      <c r="F62" s="482">
        <v>12131.22</v>
      </c>
      <c r="G62" s="482">
        <v>-0.08985243939901855</v>
      </c>
      <c r="H62" s="482">
        <v>10709.33</v>
      </c>
      <c r="I62" s="482">
        <v>-0.30533981621894135</v>
      </c>
      <c r="J62" s="482">
        <v>32281.84</v>
      </c>
      <c r="K62" s="482">
        <v>1.3556009906411592</v>
      </c>
      <c r="L62" s="482">
        <v>9697.88</v>
      </c>
      <c r="M62" s="482">
        <v>-0.7171427313668377</v>
      </c>
      <c r="N62" s="482">
        <v>902.6</v>
      </c>
      <c r="O62" s="482">
        <v>100</v>
      </c>
      <c r="P62" s="482">
        <v>100</v>
      </c>
      <c r="Q62" s="482">
        <v>100</v>
      </c>
      <c r="R62" s="482">
        <v>100</v>
      </c>
      <c r="S62" s="482">
        <v>100</v>
      </c>
      <c r="T62" s="482">
        <v>105.26657423690848</v>
      </c>
      <c r="U62" s="482">
        <v>138.97747169270335</v>
      </c>
      <c r="V62" s="482">
        <v>95.70591137866377</v>
      </c>
      <c r="W62" s="482">
        <v>4001.35</v>
      </c>
      <c r="X62" s="482">
        <v>29166</v>
      </c>
      <c r="Y62" s="482">
        <v>0.34221491179029506</v>
      </c>
    </row>
    <row r="63" spans="3:25" ht="15.75" customHeight="1">
      <c r="C63" s="482">
        <v>4.02</v>
      </c>
      <c r="D63" s="482">
        <v>12141.13</v>
      </c>
      <c r="E63" s="482">
        <v>0.7615335905528431</v>
      </c>
      <c r="F63" s="482">
        <v>12247.65</v>
      </c>
      <c r="G63" s="482">
        <v>0.9597550782196596</v>
      </c>
      <c r="H63" s="482">
        <v>10643.75</v>
      </c>
      <c r="I63" s="482">
        <v>-0.6123632384098743</v>
      </c>
      <c r="J63" s="482">
        <v>32682.38</v>
      </c>
      <c r="K63" s="482">
        <v>1.240759510610312</v>
      </c>
      <c r="L63" s="482">
        <v>9752.41</v>
      </c>
      <c r="M63" s="482">
        <v>0.5622878402290032</v>
      </c>
      <c r="N63" s="482">
        <v>915.63</v>
      </c>
      <c r="O63" s="482">
        <v>100.76153359055284</v>
      </c>
      <c r="P63" s="482">
        <v>100.95975507821966</v>
      </c>
      <c r="Q63" s="482">
        <v>99.38763676159013</v>
      </c>
      <c r="R63" s="482">
        <v>101.24075951061032</v>
      </c>
      <c r="S63" s="482">
        <v>100.562287840229</v>
      </c>
      <c r="T63" s="482">
        <v>106.06821455934679</v>
      </c>
      <c r="U63" s="482">
        <v>140.70184789033632</v>
      </c>
      <c r="V63" s="482">
        <v>96.24405408072634</v>
      </c>
      <c r="W63" s="482">
        <v>4006.47</v>
      </c>
      <c r="X63" s="482">
        <v>29425.71</v>
      </c>
      <c r="Y63" s="482">
        <v>0.8904546389631784</v>
      </c>
    </row>
    <row r="64" spans="3:25" ht="15.75" customHeight="1">
      <c r="C64" s="482">
        <v>4.03</v>
      </c>
      <c r="D64" s="482">
        <v>12333.96</v>
      </c>
      <c r="E64" s="482">
        <v>1.5882376681577437</v>
      </c>
      <c r="F64" s="482">
        <v>12472.95</v>
      </c>
      <c r="G64" s="482">
        <v>1.839536564157207</v>
      </c>
      <c r="H64" s="482">
        <v>10624.37</v>
      </c>
      <c r="I64" s="482">
        <v>-0.18207868467409183</v>
      </c>
      <c r="J64" s="482">
        <v>34115.95</v>
      </c>
      <c r="K64" s="482">
        <v>4.386369658513223</v>
      </c>
      <c r="L64" s="482">
        <v>9793.06</v>
      </c>
      <c r="M64" s="482">
        <v>0.4168200475574757</v>
      </c>
      <c r="N64" s="482">
        <v>939.1</v>
      </c>
      <c r="O64" s="482">
        <v>102.36186622205143</v>
      </c>
      <c r="P64" s="482">
        <v>102.81694668796708</v>
      </c>
      <c r="Q64" s="482">
        <v>99.20667305984595</v>
      </c>
      <c r="R64" s="482">
        <v>105.68155346783206</v>
      </c>
      <c r="S64" s="482">
        <v>100.98145161622953</v>
      </c>
      <c r="T64" s="482">
        <v>107.75282989692072</v>
      </c>
      <c r="U64" s="482">
        <v>146.87355105516545</v>
      </c>
      <c r="V64" s="482">
        <v>96.64521859271686</v>
      </c>
      <c r="W64" s="482">
        <v>4007.88</v>
      </c>
      <c r="X64" s="482">
        <v>29903.57</v>
      </c>
      <c r="Y64" s="482">
        <v>1.623954018441709</v>
      </c>
    </row>
    <row r="65" spans="3:25" ht="15.75" customHeight="1">
      <c r="C65" s="482">
        <v>4.06</v>
      </c>
      <c r="D65" s="482">
        <v>12345.95</v>
      </c>
      <c r="E65" s="482">
        <v>0.0972112768324429</v>
      </c>
      <c r="F65" s="482">
        <v>12482.48</v>
      </c>
      <c r="G65" s="482">
        <v>0.07640534115824771</v>
      </c>
      <c r="H65" s="482">
        <v>10650.64</v>
      </c>
      <c r="I65" s="482">
        <v>0.24726171998903368</v>
      </c>
      <c r="J65" s="482">
        <v>33979.97</v>
      </c>
      <c r="K65" s="482">
        <v>-0.3985818949787334</v>
      </c>
      <c r="L65" s="482">
        <v>9823.71</v>
      </c>
      <c r="M65" s="482">
        <v>0.31297674067145564</v>
      </c>
      <c r="N65" s="482">
        <v>940.61</v>
      </c>
      <c r="O65" s="482">
        <v>102.46137349919539</v>
      </c>
      <c r="P65" s="482">
        <v>102.89550432685253</v>
      </c>
      <c r="Q65" s="482">
        <v>99.45197318599762</v>
      </c>
      <c r="R65" s="482">
        <v>105.26032592937702</v>
      </c>
      <c r="S65" s="482">
        <v>101.29750007218072</v>
      </c>
      <c r="T65" s="482">
        <v>107.85757779868659</v>
      </c>
      <c r="U65" s="482">
        <v>146.28813967214725</v>
      </c>
      <c r="V65" s="482">
        <v>96.94769564788315</v>
      </c>
      <c r="W65" s="482">
        <v>4009.97</v>
      </c>
      <c r="X65" s="482">
        <v>29948.26</v>
      </c>
      <c r="Y65" s="482">
        <v>0.14944703926653702</v>
      </c>
    </row>
    <row r="66" spans="3:25" ht="15.75" customHeight="1">
      <c r="C66" s="482">
        <v>4.07</v>
      </c>
      <c r="D66" s="482">
        <v>12484.62</v>
      </c>
      <c r="E66" s="482">
        <v>1.1232023457085072</v>
      </c>
      <c r="F66" s="482">
        <v>12641.83</v>
      </c>
      <c r="G66" s="482">
        <v>1.2765892675173474</v>
      </c>
      <c r="H66" s="482">
        <v>10653.04</v>
      </c>
      <c r="I66" s="482">
        <v>0.022533857120343725</v>
      </c>
      <c r="J66" s="482">
        <v>34518.23</v>
      </c>
      <c r="K66" s="482">
        <v>1.5840508393621278</v>
      </c>
      <c r="L66" s="482">
        <v>9914.5</v>
      </c>
      <c r="M66" s="482">
        <v>0.9241925911900983</v>
      </c>
      <c r="N66" s="482">
        <v>956.13</v>
      </c>
      <c r="O66" s="482">
        <v>103.61222204978351</v>
      </c>
      <c r="P66" s="482">
        <v>104.20905729184699</v>
      </c>
      <c r="Q66" s="482">
        <v>99.47438355153871</v>
      </c>
      <c r="R66" s="482">
        <v>106.92770300577664</v>
      </c>
      <c r="S66" s="482">
        <v>102.23368406290861</v>
      </c>
      <c r="T66" s="482">
        <v>109.06903664254581</v>
      </c>
      <c r="U66" s="482">
        <v>148.60541817651114</v>
      </c>
      <c r="V66" s="482">
        <v>97.84367906839041</v>
      </c>
      <c r="W66" s="482">
        <v>4010.32</v>
      </c>
      <c r="X66" s="482">
        <v>30287.28</v>
      </c>
      <c r="Y66" s="482">
        <v>1.132019022140196</v>
      </c>
    </row>
    <row r="67" spans="3:25" ht="15.75" customHeight="1">
      <c r="C67" s="482">
        <v>4.08</v>
      </c>
      <c r="D67" s="482">
        <v>12564.71</v>
      </c>
      <c r="E67" s="482">
        <v>0.6415093130587746</v>
      </c>
      <c r="F67" s="482">
        <v>12739.2</v>
      </c>
      <c r="G67" s="482">
        <v>0.7702207670883254</v>
      </c>
      <c r="H67" s="482">
        <v>10621.73</v>
      </c>
      <c r="I67" s="482">
        <v>-0.2939067158294839</v>
      </c>
      <c r="J67" s="482">
        <v>34931.23</v>
      </c>
      <c r="K67" s="482">
        <v>1.1964692279992306</v>
      </c>
      <c r="L67" s="482">
        <v>9954.16</v>
      </c>
      <c r="M67" s="482">
        <v>0.4000201724746466</v>
      </c>
      <c r="N67" s="482">
        <v>964.47</v>
      </c>
      <c r="O67" s="482">
        <v>104.2769041037</v>
      </c>
      <c r="P67" s="482">
        <v>105.01169709229576</v>
      </c>
      <c r="Q67" s="482">
        <v>99.18202165775077</v>
      </c>
      <c r="R67" s="482">
        <v>108.20706006844716</v>
      </c>
      <c r="S67" s="482">
        <v>102.64263942222425</v>
      </c>
      <c r="T67" s="482">
        <v>109.76872467027124</v>
      </c>
      <c r="U67" s="482">
        <v>150.3834362761327</v>
      </c>
      <c r="V67" s="482">
        <v>98.23507352215533</v>
      </c>
      <c r="W67" s="482">
        <v>4010.99</v>
      </c>
      <c r="X67" s="482">
        <v>30486.64</v>
      </c>
      <c r="Y67" s="482">
        <v>0.6582301216880415</v>
      </c>
    </row>
    <row r="68" spans="3:25" ht="15.75" customHeight="1">
      <c r="C68" s="482">
        <v>4.09</v>
      </c>
      <c r="D68" s="482">
        <v>12603.37</v>
      </c>
      <c r="E68" s="482">
        <v>0.3076871650838031</v>
      </c>
      <c r="F68" s="482">
        <v>12828.25</v>
      </c>
      <c r="G68" s="482">
        <v>0.6990234865611678</v>
      </c>
      <c r="H68" s="482">
        <v>10349.2</v>
      </c>
      <c r="I68" s="482">
        <v>-2.5657778911721385</v>
      </c>
      <c r="J68" s="482">
        <v>35072.21</v>
      </c>
      <c r="K68" s="482">
        <v>0.40359300259393827</v>
      </c>
      <c r="L68" s="482">
        <v>9980.61</v>
      </c>
      <c r="M68" s="482">
        <v>0.26571805154831374</v>
      </c>
      <c r="N68" s="482">
        <v>973.33</v>
      </c>
      <c r="O68" s="482">
        <v>104.59775075377384</v>
      </c>
      <c r="P68" s="482">
        <v>105.74575351860737</v>
      </c>
      <c r="Q68" s="482">
        <v>96.63723127403863</v>
      </c>
      <c r="R68" s="482">
        <v>108.64377619119603</v>
      </c>
      <c r="S68" s="482">
        <v>102.91537944375473</v>
      </c>
      <c r="T68" s="482">
        <v>110.10646894735785</v>
      </c>
      <c r="U68" s="482">
        <v>150.99037330200346</v>
      </c>
      <c r="V68" s="482">
        <v>98.49610184545546</v>
      </c>
      <c r="W68" s="482">
        <v>4013.04</v>
      </c>
      <c r="X68" s="482">
        <v>30596.09</v>
      </c>
      <c r="Y68" s="482">
        <v>0.35900971704327933</v>
      </c>
    </row>
    <row r="69" spans="3:25" ht="15.75" customHeight="1">
      <c r="C69" s="482">
        <v>4.1</v>
      </c>
      <c r="D69" s="482">
        <v>12592.06</v>
      </c>
      <c r="E69" s="482">
        <v>-0.08973790343377308</v>
      </c>
      <c r="F69" s="482">
        <v>12809.63</v>
      </c>
      <c r="G69" s="482">
        <v>-0.1451484029388328</v>
      </c>
      <c r="H69" s="482">
        <v>10383.25</v>
      </c>
      <c r="I69" s="482">
        <v>0.3290109380435169</v>
      </c>
      <c r="J69" s="482">
        <v>35041.3</v>
      </c>
      <c r="K69" s="482">
        <v>-0.08813245586747342</v>
      </c>
      <c r="L69" s="482">
        <v>9971.59</v>
      </c>
      <c r="M69" s="482">
        <v>-0.09037523758568256</v>
      </c>
      <c r="N69" s="482">
        <v>971.78</v>
      </c>
      <c r="O69" s="482">
        <v>104.50388692520853</v>
      </c>
      <c r="P69" s="482">
        <v>105.59226524619947</v>
      </c>
      <c r="Q69" s="482">
        <v>96.95517833515262</v>
      </c>
      <c r="R69" s="482">
        <v>108.54802576309157</v>
      </c>
      <c r="S69" s="482">
        <v>102.82236942507024</v>
      </c>
      <c r="T69" s="482">
        <v>110.00766171057951</v>
      </c>
      <c r="U69" s="482">
        <v>150.85730177788895</v>
      </c>
      <c r="V69" s="482">
        <v>98.40708575939998</v>
      </c>
      <c r="W69" s="482">
        <v>4022.89</v>
      </c>
      <c r="X69" s="482">
        <v>30643.67</v>
      </c>
      <c r="Y69" s="482">
        <v>0.15551006680918356</v>
      </c>
    </row>
    <row r="70" spans="3:25" ht="15.75" customHeight="1">
      <c r="C70" s="482">
        <v>4.13</v>
      </c>
      <c r="D70" s="482">
        <v>12590.91</v>
      </c>
      <c r="E70" s="482">
        <v>-0.00913273920232216</v>
      </c>
      <c r="F70" s="482">
        <v>12807.43</v>
      </c>
      <c r="G70" s="482">
        <v>-0.017174578812961805</v>
      </c>
      <c r="H70" s="482">
        <v>10388.56</v>
      </c>
      <c r="I70" s="482">
        <v>0.05114005730382232</v>
      </c>
      <c r="J70" s="482">
        <v>35072.84</v>
      </c>
      <c r="K70" s="482">
        <v>0.090008076184378</v>
      </c>
      <c r="L70" s="482">
        <v>9966.34</v>
      </c>
      <c r="M70" s="482">
        <v>-0.052649577449537244</v>
      </c>
      <c r="N70" s="482">
        <v>973.44</v>
      </c>
      <c r="O70" s="482">
        <v>104.49434285775936</v>
      </c>
      <c r="P70" s="482">
        <v>105.57413021938437</v>
      </c>
      <c r="Q70" s="482">
        <v>97.00476126891225</v>
      </c>
      <c r="R70" s="482">
        <v>108.64572775281704</v>
      </c>
      <c r="S70" s="482">
        <v>102.76823388204433</v>
      </c>
      <c r="T70" s="482">
        <v>109.99761499773292</v>
      </c>
      <c r="U70" s="482">
        <v>150.99308553300287</v>
      </c>
      <c r="V70" s="482">
        <v>98.35527484456725</v>
      </c>
      <c r="W70" s="482">
        <v>4023.26</v>
      </c>
      <c r="X70" s="482">
        <v>30643.69</v>
      </c>
      <c r="Y70" s="482">
        <v>6.526633395953496E-05</v>
      </c>
    </row>
    <row r="71" spans="3:25" ht="15.75" customHeight="1">
      <c r="C71" s="482">
        <v>4.14</v>
      </c>
      <c r="D71" s="482">
        <v>12618.27</v>
      </c>
      <c r="E71" s="482">
        <v>0.21729962329966046</v>
      </c>
      <c r="F71" s="482">
        <v>12840.59</v>
      </c>
      <c r="G71" s="482">
        <v>0.2589122095533636</v>
      </c>
      <c r="H71" s="482">
        <v>10378.73</v>
      </c>
      <c r="I71" s="482">
        <v>-0.09462331641728605</v>
      </c>
      <c r="J71" s="482">
        <v>35456.71</v>
      </c>
      <c r="K71" s="482">
        <v>1.0944936309691622</v>
      </c>
      <c r="L71" s="482">
        <v>9949.62</v>
      </c>
      <c r="M71" s="482">
        <v>-0.16776469596662125</v>
      </c>
      <c r="N71" s="482">
        <v>977.68</v>
      </c>
      <c r="O71" s="482">
        <v>104.72140867115873</v>
      </c>
      <c r="P71" s="482">
        <v>105.84747453265213</v>
      </c>
      <c r="Q71" s="482">
        <v>96.91297214671692</v>
      </c>
      <c r="R71" s="482">
        <v>109.83484832339172</v>
      </c>
      <c r="S71" s="482">
        <v>102.59582506692186</v>
      </c>
      <c r="T71" s="482">
        <v>110.23663940076163</v>
      </c>
      <c r="U71" s="482">
        <v>152.64569523736543</v>
      </c>
      <c r="V71" s="482">
        <v>98.19026941675713</v>
      </c>
      <c r="W71" s="482">
        <v>4025.41</v>
      </c>
      <c r="X71" s="482">
        <v>30726.7</v>
      </c>
      <c r="Y71" s="482">
        <v>0.2708877423051925</v>
      </c>
    </row>
    <row r="72" spans="3:25" ht="15.75" customHeight="1">
      <c r="C72" s="482">
        <v>4.15</v>
      </c>
      <c r="D72" s="482">
        <v>12651.73</v>
      </c>
      <c r="E72" s="482">
        <v>0.2651710575221511</v>
      </c>
      <c r="F72" s="482">
        <v>12878.34</v>
      </c>
      <c r="G72" s="482">
        <v>0.2939896063965941</v>
      </c>
      <c r="H72" s="482">
        <v>10383.78</v>
      </c>
      <c r="I72" s="482">
        <v>0.048657205650415314</v>
      </c>
      <c r="J72" s="482">
        <v>35658.38</v>
      </c>
      <c r="K72" s="482">
        <v>0.5687780958808508</v>
      </c>
      <c r="L72" s="482">
        <v>9962.58</v>
      </c>
      <c r="M72" s="482">
        <v>0.13025623089122362</v>
      </c>
      <c r="N72" s="482">
        <v>980.63</v>
      </c>
      <c r="O72" s="482">
        <v>104.99909953798414</v>
      </c>
      <c r="P72" s="482">
        <v>106.1586551064114</v>
      </c>
      <c r="Q72" s="482">
        <v>96.96012729087627</v>
      </c>
      <c r="R72" s="482">
        <v>110.45956488229913</v>
      </c>
      <c r="S72" s="482">
        <v>102.72946252170578</v>
      </c>
      <c r="T72" s="482">
        <v>110.5289550632375</v>
      </c>
      <c r="U72" s="482">
        <v>153.5139105161806</v>
      </c>
      <c r="V72" s="482">
        <v>98.31816836080134</v>
      </c>
      <c r="W72" s="482">
        <v>4027.91</v>
      </c>
      <c r="X72" s="482">
        <v>30827.34</v>
      </c>
      <c r="Y72" s="482">
        <v>0.3275327321189625</v>
      </c>
    </row>
    <row r="73" spans="3:25" ht="15.75" customHeight="1">
      <c r="C73" s="482">
        <v>4.16</v>
      </c>
      <c r="D73" s="482">
        <v>12728.92</v>
      </c>
      <c r="E73" s="482">
        <v>0.6101141899171214</v>
      </c>
      <c r="F73" s="482">
        <v>12961.67</v>
      </c>
      <c r="G73" s="482">
        <v>0.6470554434810705</v>
      </c>
      <c r="H73" s="482">
        <v>10418.14</v>
      </c>
      <c r="I73" s="482">
        <v>0.33090069319650084</v>
      </c>
      <c r="J73" s="482">
        <v>36270.27</v>
      </c>
      <c r="K73" s="482">
        <v>1.715978123515427</v>
      </c>
      <c r="L73" s="482">
        <v>9974.17</v>
      </c>
      <c r="M73" s="482">
        <v>0.11633532679287129</v>
      </c>
      <c r="N73" s="482">
        <v>985.77</v>
      </c>
      <c r="O73" s="482">
        <v>105.63971394355056</v>
      </c>
      <c r="P73" s="482">
        <v>106.84556046300374</v>
      </c>
      <c r="Q73" s="482">
        <v>97.28096902420599</v>
      </c>
      <c r="R73" s="482">
        <v>112.35502685100973</v>
      </c>
      <c r="S73" s="482">
        <v>102.84897317764296</v>
      </c>
      <c r="T73" s="482">
        <v>111.20330790204542</v>
      </c>
      <c r="U73" s="482">
        <v>156.1481756371913</v>
      </c>
      <c r="V73" s="482">
        <v>98.43254712326063</v>
      </c>
      <c r="W73" s="482">
        <v>4028.01</v>
      </c>
      <c r="X73" s="482">
        <v>31016.16</v>
      </c>
      <c r="Y73" s="482">
        <v>0.6125082475490817</v>
      </c>
    </row>
    <row r="74" spans="3:25" ht="15.75" customHeight="1">
      <c r="C74" s="482">
        <v>4.17</v>
      </c>
      <c r="D74" s="482">
        <v>12759.34</v>
      </c>
      <c r="E74" s="482">
        <v>0.23898335444012542</v>
      </c>
      <c r="F74" s="482">
        <v>12995.83</v>
      </c>
      <c r="G74" s="482">
        <v>0.26354628685965054</v>
      </c>
      <c r="H74" s="482">
        <v>10423.67</v>
      </c>
      <c r="I74" s="482">
        <v>0.05308049229517664</v>
      </c>
      <c r="J74" s="482">
        <v>36686.3</v>
      </c>
      <c r="K74" s="482">
        <v>1.1470275793370233</v>
      </c>
      <c r="L74" s="482">
        <v>9956.95</v>
      </c>
      <c r="M74" s="482">
        <v>-0.17264594447456982</v>
      </c>
      <c r="N74" s="482">
        <v>986.4</v>
      </c>
      <c r="O74" s="482">
        <v>105.89217527555381</v>
      </c>
      <c r="P74" s="482">
        <v>107.12714797027833</v>
      </c>
      <c r="Q74" s="482">
        <v>97.33260624147356</v>
      </c>
      <c r="R74" s="482">
        <v>113.64376999576234</v>
      </c>
      <c r="S74" s="482">
        <v>102.67140859651802</v>
      </c>
      <c r="T74" s="482">
        <v>111.4690652975181</v>
      </c>
      <c r="U74" s="482">
        <v>157.93923827638153</v>
      </c>
      <c r="V74" s="482">
        <v>98.26260732260931</v>
      </c>
      <c r="W74" s="482">
        <v>4035.22</v>
      </c>
      <c r="X74" s="482">
        <v>31145.94</v>
      </c>
      <c r="Y74" s="482">
        <v>0.4184270393240208</v>
      </c>
    </row>
    <row r="75" spans="3:25" ht="15.75" customHeight="1">
      <c r="C75" s="482">
        <v>4.2</v>
      </c>
      <c r="D75" s="482">
        <v>12860.65</v>
      </c>
      <c r="E75" s="482">
        <v>0.7940065865475798</v>
      </c>
      <c r="F75" s="482">
        <v>13115.76</v>
      </c>
      <c r="G75" s="482">
        <v>0.9228344784442344</v>
      </c>
      <c r="H75" s="482">
        <v>10404.62</v>
      </c>
      <c r="I75" s="482">
        <v>-0.18275712872720673</v>
      </c>
      <c r="J75" s="482">
        <v>37441.97</v>
      </c>
      <c r="K75" s="482">
        <v>2.0598152443827678</v>
      </c>
      <c r="L75" s="482">
        <v>9978.13</v>
      </c>
      <c r="M75" s="482">
        <v>0.21271574126613402</v>
      </c>
      <c r="N75" s="482">
        <v>994.34</v>
      </c>
      <c r="O75" s="482">
        <v>106.73296612188021</v>
      </c>
      <c r="P75" s="482">
        <v>108.11575422752206</v>
      </c>
      <c r="Q75" s="482">
        <v>97.15472396499129</v>
      </c>
      <c r="R75" s="482">
        <v>115.98462169442634</v>
      </c>
      <c r="S75" s="482">
        <v>102.88980684438249</v>
      </c>
      <c r="T75" s="482">
        <v>112.35413701794342</v>
      </c>
      <c r="U75" s="482">
        <v>161.19249478326046</v>
      </c>
      <c r="V75" s="482">
        <v>98.47162735616303</v>
      </c>
      <c r="W75" s="482">
        <v>4036.33</v>
      </c>
      <c r="X75" s="482">
        <v>31401.87</v>
      </c>
      <c r="Y75" s="482">
        <v>0.8217122360089313</v>
      </c>
    </row>
    <row r="76" spans="3:25" ht="15.75" customHeight="1">
      <c r="C76" s="482">
        <v>4.21</v>
      </c>
      <c r="D76" s="482">
        <v>12919.39</v>
      </c>
      <c r="E76" s="482">
        <v>0.456742077577732</v>
      </c>
      <c r="F76" s="482">
        <v>13182.73</v>
      </c>
      <c r="G76" s="482">
        <v>0.5106070864364654</v>
      </c>
      <c r="H76" s="482">
        <v>10409.13</v>
      </c>
      <c r="I76" s="482">
        <v>0.04334612893117651</v>
      </c>
      <c r="J76" s="482">
        <v>37782.43</v>
      </c>
      <c r="K76" s="482">
        <v>0.9093004454626685</v>
      </c>
      <c r="L76" s="482">
        <v>10002.59</v>
      </c>
      <c r="M76" s="482">
        <v>0.2451361126784457</v>
      </c>
      <c r="N76" s="482">
        <v>998.74</v>
      </c>
      <c r="O76" s="482">
        <v>107.22046048880563</v>
      </c>
      <c r="P76" s="482">
        <v>108.66780093016202</v>
      </c>
      <c r="Q76" s="482">
        <v>97.19683677690387</v>
      </c>
      <c r="R76" s="482">
        <v>117.03927037616195</v>
      </c>
      <c r="S76" s="482">
        <v>103.14202691722316</v>
      </c>
      <c r="T76" s="482">
        <v>112.86730563760369</v>
      </c>
      <c r="U76" s="482">
        <v>162.65821885637703</v>
      </c>
      <c r="V76" s="482">
        <v>98.71301687555511</v>
      </c>
      <c r="W76" s="482">
        <v>4039.45</v>
      </c>
      <c r="X76" s="482">
        <v>31569.74</v>
      </c>
      <c r="Y76" s="482">
        <v>0.5345859975855127</v>
      </c>
    </row>
    <row r="77" spans="3:25" ht="15.75" customHeight="1">
      <c r="C77" s="482">
        <v>4.22</v>
      </c>
      <c r="D77" s="482">
        <v>12972.92</v>
      </c>
      <c r="E77" s="482">
        <v>0.4143384478678902</v>
      </c>
      <c r="F77" s="482">
        <v>13245.69</v>
      </c>
      <c r="G77" s="482">
        <v>0.4775945498390666</v>
      </c>
      <c r="H77" s="482">
        <v>10401.54</v>
      </c>
      <c r="I77" s="482">
        <v>-0.0729167567318112</v>
      </c>
      <c r="J77" s="482">
        <v>38548.92</v>
      </c>
      <c r="K77" s="482">
        <v>2.028694289911992</v>
      </c>
      <c r="L77" s="482">
        <v>9968.01</v>
      </c>
      <c r="M77" s="482">
        <v>-0.3457104609906003</v>
      </c>
      <c r="N77" s="482">
        <v>1004.53</v>
      </c>
      <c r="O77" s="482">
        <v>107.66471608059176</v>
      </c>
      <c r="P77" s="482">
        <v>109.18679242483445</v>
      </c>
      <c r="Q77" s="482">
        <v>97.12596399588024</v>
      </c>
      <c r="R77" s="482">
        <v>119.4136393712378</v>
      </c>
      <c r="S77" s="482">
        <v>102.78545414049259</v>
      </c>
      <c r="T77" s="482">
        <v>113.33495827993288</v>
      </c>
      <c r="U77" s="482">
        <v>165.9580568543889</v>
      </c>
      <c r="V77" s="482">
        <v>98.37175564985691</v>
      </c>
      <c r="W77" s="482">
        <v>4040.44</v>
      </c>
      <c r="X77" s="482">
        <v>31708.3</v>
      </c>
      <c r="Y77" s="482">
        <v>0.438901302323047</v>
      </c>
    </row>
    <row r="78" spans="3:25" ht="15.75" customHeight="1">
      <c r="C78" s="482">
        <v>4.23</v>
      </c>
      <c r="D78" s="482">
        <v>12990.51</v>
      </c>
      <c r="E78" s="482">
        <v>0.135590136993069</v>
      </c>
      <c r="F78" s="482">
        <v>13268.98</v>
      </c>
      <c r="G78" s="482">
        <v>0.17583077967247007</v>
      </c>
      <c r="H78" s="482">
        <v>10383.2</v>
      </c>
      <c r="I78" s="482">
        <v>-0.1763200449164226</v>
      </c>
      <c r="J78" s="482">
        <v>39275.06</v>
      </c>
      <c r="K78" s="482">
        <v>1.883684419693199</v>
      </c>
      <c r="L78" s="482">
        <v>9897.52</v>
      </c>
      <c r="M78" s="482">
        <v>-0.7071622119159127</v>
      </c>
      <c r="N78" s="482">
        <v>1007.24</v>
      </c>
      <c r="O78" s="482">
        <v>107.81069881661863</v>
      </c>
      <c r="P78" s="482">
        <v>109.3787764132544</v>
      </c>
      <c r="Q78" s="482">
        <v>96.9547114525372</v>
      </c>
      <c r="R78" s="482">
        <v>121.66301549106247</v>
      </c>
      <c r="S78" s="482">
        <v>102.05859424946485</v>
      </c>
      <c r="T78" s="482">
        <v>113.48862930512564</v>
      </c>
      <c r="U78" s="482">
        <v>169.08418291458062</v>
      </c>
      <c r="V78" s="482">
        <v>97.67610776670286</v>
      </c>
      <c r="W78" s="482">
        <v>4046.76</v>
      </c>
      <c r="X78" s="482">
        <v>31800.9</v>
      </c>
      <c r="Y78" s="482">
        <v>0.29203710069602984</v>
      </c>
    </row>
    <row r="79" spans="3:25" ht="15.75" customHeight="1">
      <c r="C79" s="482">
        <v>4.24</v>
      </c>
      <c r="D79" s="482">
        <v>13054.22</v>
      </c>
      <c r="E79" s="482">
        <v>0.49043494058353954</v>
      </c>
      <c r="F79" s="482">
        <v>13338.27</v>
      </c>
      <c r="G79" s="482">
        <v>0.5221953759821929</v>
      </c>
      <c r="H79" s="482">
        <v>10408.5</v>
      </c>
      <c r="I79" s="482">
        <v>0.24366283997225846</v>
      </c>
      <c r="J79" s="482">
        <v>39642.85</v>
      </c>
      <c r="K79" s="482">
        <v>0.9364466916155001</v>
      </c>
      <c r="L79" s="482">
        <v>9924.23</v>
      </c>
      <c r="M79" s="482">
        <v>0.269865582489337</v>
      </c>
      <c r="N79" s="482">
        <v>1012.15</v>
      </c>
      <c r="O79" s="482">
        <v>108.33944015330262</v>
      </c>
      <c r="P79" s="482">
        <v>109.94994732599031</v>
      </c>
      <c r="Q79" s="482">
        <v>97.19095405594935</v>
      </c>
      <c r="R79" s="482">
        <v>122.80232477454815</v>
      </c>
      <c r="S79" s="482">
        <v>102.33401526931661</v>
      </c>
      <c r="T79" s="482">
        <v>114.04521719682732</v>
      </c>
      <c r="U79" s="482">
        <v>170.66756615152931</v>
      </c>
      <c r="V79" s="482">
        <v>97.93970196388038</v>
      </c>
      <c r="W79" s="482">
        <v>4046.76</v>
      </c>
      <c r="X79" s="482">
        <v>31956.86</v>
      </c>
      <c r="Y79" s="482">
        <v>0.4904263715806767</v>
      </c>
    </row>
    <row r="80" spans="3:25" ht="15.75" customHeight="1">
      <c r="C80" s="482">
        <v>4.27</v>
      </c>
      <c r="D80" s="482">
        <v>13118.47</v>
      </c>
      <c r="E80" s="482">
        <v>0.49217800833754044</v>
      </c>
      <c r="F80" s="482">
        <v>13406.58</v>
      </c>
      <c r="G80" s="482">
        <v>0.5121353818748675</v>
      </c>
      <c r="H80" s="482">
        <v>10443.57</v>
      </c>
      <c r="I80" s="482">
        <v>0.3369361579478314</v>
      </c>
      <c r="J80" s="482">
        <v>40185.34</v>
      </c>
      <c r="K80" s="482">
        <v>1.3684434898096232</v>
      </c>
      <c r="L80" s="482">
        <v>9929.73</v>
      </c>
      <c r="M80" s="482">
        <v>0.055419916708898675</v>
      </c>
      <c r="N80" s="482">
        <v>1017.31</v>
      </c>
      <c r="O80" s="482">
        <v>108.87266305209317</v>
      </c>
      <c r="P80" s="482">
        <v>110.51303990859947</v>
      </c>
      <c r="Q80" s="482">
        <v>97.5184255224183</v>
      </c>
      <c r="R80" s="482">
        <v>124.48280519326033</v>
      </c>
      <c r="S80" s="482">
        <v>102.39072869534374</v>
      </c>
      <c r="T80" s="482">
        <v>114.60652267543088</v>
      </c>
      <c r="U80" s="482">
        <v>173.00305534974646</v>
      </c>
      <c r="V80" s="482">
        <v>97.99398006513371</v>
      </c>
      <c r="W80" s="482">
        <v>4047.13</v>
      </c>
      <c r="X80" s="482">
        <v>32117.11</v>
      </c>
      <c r="Y80" s="482">
        <v>0.501457277091677</v>
      </c>
    </row>
    <row r="81" spans="3:25" ht="15.75" customHeight="1">
      <c r="C81" s="482">
        <v>4.28</v>
      </c>
      <c r="D81" s="482">
        <v>13142.86</v>
      </c>
      <c r="E81" s="482">
        <v>0.18592107158839077</v>
      </c>
      <c r="F81" s="482">
        <v>13440.9</v>
      </c>
      <c r="G81" s="482">
        <v>0.2559936986166411</v>
      </c>
      <c r="H81" s="482">
        <v>10405.99</v>
      </c>
      <c r="I81" s="482">
        <v>-0.3598386375540108</v>
      </c>
      <c r="J81" s="482">
        <v>40392.22</v>
      </c>
      <c r="K81" s="482">
        <v>0.5148146065206971</v>
      </c>
      <c r="L81" s="482">
        <v>9931.7</v>
      </c>
      <c r="M81" s="482">
        <v>0.01983941154493074</v>
      </c>
      <c r="N81" s="482">
        <v>1020.52</v>
      </c>
      <c r="O81" s="482">
        <v>109.07508027390645</v>
      </c>
      <c r="P81" s="482">
        <v>110.79594632691519</v>
      </c>
      <c r="Q81" s="482">
        <v>97.1675165486543</v>
      </c>
      <c r="R81" s="482">
        <v>125.12366085700195</v>
      </c>
      <c r="S81" s="482">
        <v>102.41104241339345</v>
      </c>
      <c r="T81" s="482">
        <v>114.81960035049923</v>
      </c>
      <c r="U81" s="482">
        <v>173.89370034841406</v>
      </c>
      <c r="V81" s="482">
        <v>98.01342149412811</v>
      </c>
      <c r="W81" s="482">
        <v>4048.79</v>
      </c>
      <c r="X81" s="482">
        <v>32190.03</v>
      </c>
      <c r="Y81" s="482">
        <v>0.22704408958340583</v>
      </c>
    </row>
    <row r="82" spans="3:25" ht="15.75" customHeight="1">
      <c r="C82" s="482">
        <v>4.29</v>
      </c>
      <c r="D82" s="482">
        <v>13187.55</v>
      </c>
      <c r="E82" s="482">
        <v>0.3400325347755251</v>
      </c>
      <c r="F82" s="482">
        <v>13498.07</v>
      </c>
      <c r="G82" s="482">
        <v>0.4253435409831141</v>
      </c>
      <c r="H82" s="482">
        <v>10372.25</v>
      </c>
      <c r="I82" s="482">
        <v>-0.32423632926804613</v>
      </c>
      <c r="J82" s="482">
        <v>40774.95</v>
      </c>
      <c r="K82" s="482">
        <v>0.9475339557964313</v>
      </c>
      <c r="L82" s="482">
        <v>9934.85</v>
      </c>
      <c r="M82" s="482">
        <v>0.03171662454564128</v>
      </c>
      <c r="N82" s="482">
        <v>1026.2</v>
      </c>
      <c r="O82" s="482">
        <v>109.44597103417024</v>
      </c>
      <c r="P82" s="482">
        <v>111.26720972828785</v>
      </c>
      <c r="Q82" s="482">
        <v>96.85246415975602</v>
      </c>
      <c r="R82" s="482">
        <v>126.30925003035762</v>
      </c>
      <c r="S82" s="482">
        <v>102.443523739209</v>
      </c>
      <c r="T82" s="482">
        <v>115.21002434799017</v>
      </c>
      <c r="U82" s="482">
        <v>175.5414022062062</v>
      </c>
      <c r="V82" s="482">
        <v>98.04450804302773</v>
      </c>
      <c r="W82" s="482">
        <v>4057.33</v>
      </c>
      <c r="X82" s="482">
        <v>32367.62</v>
      </c>
      <c r="Y82" s="482">
        <v>0.5516925582237819</v>
      </c>
    </row>
    <row r="83" spans="3:25" ht="15.75" customHeight="1">
      <c r="C83" s="482">
        <v>4.3</v>
      </c>
      <c r="D83" s="482">
        <v>13200.11</v>
      </c>
      <c r="E83" s="482">
        <v>0.09524134505651816</v>
      </c>
      <c r="F83" s="482">
        <v>13518.85</v>
      </c>
      <c r="G83" s="482">
        <v>0.15394793477883084</v>
      </c>
      <c r="H83" s="482">
        <v>10334.34</v>
      </c>
      <c r="I83" s="482">
        <v>-0.3654944684133077</v>
      </c>
      <c r="J83" s="482">
        <v>40781.53</v>
      </c>
      <c r="K83" s="482">
        <v>0.01613735884409273</v>
      </c>
      <c r="L83" s="482">
        <v>9948.34</v>
      </c>
      <c r="M83" s="482">
        <v>0.13578463690946396</v>
      </c>
      <c r="N83" s="482">
        <v>1027.63</v>
      </c>
      <c r="O83" s="482">
        <v>109.55020884909334</v>
      </c>
      <c r="P83" s="482">
        <v>111.43850329975058</v>
      </c>
      <c r="Q83" s="482">
        <v>96.49847376073014</v>
      </c>
      <c r="R83" s="482">
        <v>126.3296330072883</v>
      </c>
      <c r="S83" s="482">
        <v>102.58262630595554</v>
      </c>
      <c r="T83" s="482">
        <v>115.31975192481913</v>
      </c>
      <c r="U83" s="482">
        <v>175.56972995220013</v>
      </c>
      <c r="V83" s="482">
        <v>98.17763742228362</v>
      </c>
      <c r="W83" s="482">
        <v>4057.37</v>
      </c>
      <c r="X83" s="482">
        <v>32398.76</v>
      </c>
      <c r="Y83" s="482">
        <v>0.0962072589828944</v>
      </c>
    </row>
    <row r="84" spans="3:25" ht="15.75" customHeight="1">
      <c r="C84" s="509">
        <v>5.03</v>
      </c>
      <c r="D84" s="509">
        <v>13196.78</v>
      </c>
      <c r="E84" s="509">
        <v>-0.02522706250175366</v>
      </c>
      <c r="F84" s="509">
        <v>13521.58</v>
      </c>
      <c r="G84" s="509">
        <v>0.020194025379383085</v>
      </c>
      <c r="H84" s="509">
        <v>10294.76</v>
      </c>
      <c r="I84" s="509">
        <v>-0.38299494694388203</v>
      </c>
      <c r="J84" s="509">
        <v>40625.96</v>
      </c>
      <c r="K84" s="509">
        <v>-0.38147171035515237</v>
      </c>
      <c r="L84" s="509">
        <v>9963.96</v>
      </c>
      <c r="M84" s="509">
        <v>0.15701111944304014</v>
      </c>
      <c r="N84" s="509">
        <v>1027.45</v>
      </c>
      <c r="O84" s="509">
        <v>100</v>
      </c>
      <c r="P84" s="509">
        <v>100</v>
      </c>
      <c r="Q84" s="509">
        <v>100</v>
      </c>
      <c r="R84" s="509">
        <v>100</v>
      </c>
      <c r="S84" s="509">
        <v>100</v>
      </c>
      <c r="T84" s="509">
        <v>115.2906601389242</v>
      </c>
      <c r="U84" s="509">
        <v>174.89998110048558</v>
      </c>
      <c r="V84" s="509">
        <v>98.33178722984309</v>
      </c>
      <c r="W84" s="509">
        <v>4058.22</v>
      </c>
      <c r="X84" s="509">
        <v>32397.37</v>
      </c>
      <c r="Y84" s="509">
        <v>-0.004290287652986002</v>
      </c>
    </row>
    <row r="85" spans="3:25" ht="15.75" customHeight="1">
      <c r="C85" s="509">
        <v>5.04</v>
      </c>
      <c r="D85" s="509">
        <v>13196.6</v>
      </c>
      <c r="E85" s="509">
        <v>-0.0013639690894295953</v>
      </c>
      <c r="F85" s="509">
        <v>13521.31</v>
      </c>
      <c r="G85" s="509">
        <v>-0.001996808065329869</v>
      </c>
      <c r="H85" s="509">
        <v>10295.15</v>
      </c>
      <c r="I85" s="509">
        <v>0.003788335036469803</v>
      </c>
      <c r="J85" s="509">
        <v>40270.18</v>
      </c>
      <c r="K85" s="509">
        <v>-0.8757454593072977</v>
      </c>
      <c r="L85" s="509">
        <v>10008.16</v>
      </c>
      <c r="M85" s="509">
        <v>0.4435987298222921</v>
      </c>
      <c r="N85" s="509">
        <v>1027.48</v>
      </c>
      <c r="O85" s="509">
        <v>99.99863603091057</v>
      </c>
      <c r="P85" s="509">
        <v>99.99800319193467</v>
      </c>
      <c r="Q85" s="509">
        <v>100.00378833503648</v>
      </c>
      <c r="R85" s="509">
        <v>99.1242545406927</v>
      </c>
      <c r="S85" s="509">
        <v>100.4435987298223</v>
      </c>
      <c r="T85" s="509">
        <v>115.28908760995691</v>
      </c>
      <c r="U85" s="509">
        <v>173.36830245766873</v>
      </c>
      <c r="V85" s="509">
        <v>98.76798578900622</v>
      </c>
      <c r="W85" s="509">
        <v>4067.39</v>
      </c>
      <c r="X85" s="509">
        <v>32470.13</v>
      </c>
      <c r="Y85" s="509">
        <v>0.2245861315285813</v>
      </c>
    </row>
    <row r="86" spans="3:25" ht="15.75" customHeight="1">
      <c r="C86" s="509">
        <v>5.05</v>
      </c>
      <c r="D86" s="509">
        <v>13223.68</v>
      </c>
      <c r="E86" s="509">
        <v>0.20520437082278686</v>
      </c>
      <c r="F86" s="509">
        <v>13549.13</v>
      </c>
      <c r="G86" s="509">
        <v>0.20574929500174477</v>
      </c>
      <c r="H86" s="509">
        <v>10315.77</v>
      </c>
      <c r="I86" s="509">
        <v>0.2002884853547604</v>
      </c>
      <c r="J86" s="509">
        <v>39958.53</v>
      </c>
      <c r="K86" s="509">
        <v>-0.773897707931781</v>
      </c>
      <c r="L86" s="509">
        <v>10077.89</v>
      </c>
      <c r="M86" s="509">
        <v>0.6967314671228131</v>
      </c>
      <c r="N86" s="509">
        <v>1029.76</v>
      </c>
      <c r="O86" s="509">
        <v>100.20383760280917</v>
      </c>
      <c r="P86" s="509">
        <v>100.20374837851789</v>
      </c>
      <c r="Q86" s="509">
        <v>100.2040844079901</v>
      </c>
      <c r="R86" s="509">
        <v>98.35713420679782</v>
      </c>
      <c r="S86" s="509">
        <v>101.14342088888353</v>
      </c>
      <c r="T86" s="509">
        <v>115.52566585681426</v>
      </c>
      <c r="U86" s="509">
        <v>172.02660913866862</v>
      </c>
      <c r="V86" s="509">
        <v>99.45613342544162</v>
      </c>
      <c r="W86" s="509">
        <v>4071.74</v>
      </c>
      <c r="X86" s="509">
        <v>32571.5</v>
      </c>
      <c r="Y86" s="509">
        <v>0.31219462318137214</v>
      </c>
    </row>
    <row r="87" spans="3:25" ht="15.75" customHeight="1">
      <c r="C87" s="509">
        <v>5.06</v>
      </c>
      <c r="D87" s="509">
        <v>13354.15</v>
      </c>
      <c r="E87" s="509">
        <v>0.9866391201238889</v>
      </c>
      <c r="F87" s="509">
        <v>13684.98</v>
      </c>
      <c r="G87" s="509">
        <v>1.0026474024531495</v>
      </c>
      <c r="H87" s="509">
        <v>10404.56</v>
      </c>
      <c r="I87" s="509">
        <v>0.8607210125855858</v>
      </c>
      <c r="J87" s="509">
        <v>40091.57</v>
      </c>
      <c r="K87" s="509">
        <v>0.33294518091631087</v>
      </c>
      <c r="L87" s="509">
        <v>10209.96</v>
      </c>
      <c r="M87" s="509">
        <v>1.3104925733462114</v>
      </c>
      <c r="N87" s="509">
        <v>1043.99</v>
      </c>
      <c r="O87" s="509">
        <v>101.19248786446391</v>
      </c>
      <c r="P87" s="509">
        <v>101.20843865879579</v>
      </c>
      <c r="Q87" s="509">
        <v>101.06656201795865</v>
      </c>
      <c r="R87" s="509">
        <v>98.68460954522675</v>
      </c>
      <c r="S87" s="509">
        <v>102.46889790806064</v>
      </c>
      <c r="T87" s="509">
        <v>116.6654872699412</v>
      </c>
      <c r="U87" s="509">
        <v>172.59936344368955</v>
      </c>
      <c r="V87" s="509">
        <v>100.75949866771931</v>
      </c>
      <c r="W87" s="509">
        <v>4089.08</v>
      </c>
      <c r="X87" s="509">
        <v>33032.97</v>
      </c>
      <c r="Y87" s="509">
        <v>1.4167907526518642</v>
      </c>
    </row>
    <row r="88" spans="3:25" ht="15.75" customHeight="1">
      <c r="C88" s="509">
        <v>5.07</v>
      </c>
      <c r="D88" s="509">
        <v>13505.08</v>
      </c>
      <c r="E88" s="509">
        <v>1.1302104589210105</v>
      </c>
      <c r="F88" s="509">
        <v>13846.88</v>
      </c>
      <c r="G88" s="509">
        <v>1.183048860867908</v>
      </c>
      <c r="H88" s="509">
        <v>10478.61</v>
      </c>
      <c r="I88" s="509">
        <v>0.7117071745465609</v>
      </c>
      <c r="J88" s="509">
        <v>40895.18</v>
      </c>
      <c r="K88" s="509">
        <v>2.0044363440992807</v>
      </c>
      <c r="L88" s="509">
        <v>10281.57</v>
      </c>
      <c r="M88" s="509">
        <v>0.7013739524934559</v>
      </c>
      <c r="N88" s="509">
        <v>1055.59</v>
      </c>
      <c r="O88" s="509">
        <v>102.33617594595043</v>
      </c>
      <c r="P88" s="509">
        <v>102.40578393945086</v>
      </c>
      <c r="Q88" s="509">
        <v>101.785859990908</v>
      </c>
      <c r="R88" s="509">
        <v>100.66267972498373</v>
      </c>
      <c r="S88" s="509">
        <v>103.1875880673949</v>
      </c>
      <c r="T88" s="509">
        <v>117.98405280901723</v>
      </c>
      <c r="U88" s="509">
        <v>176.05900781423887</v>
      </c>
      <c r="V88" s="509">
        <v>101.4661995460377</v>
      </c>
      <c r="W88" s="509">
        <v>4091.27</v>
      </c>
      <c r="X88" s="509">
        <v>33424.26</v>
      </c>
      <c r="Y88" s="509">
        <v>1.1845438057795032</v>
      </c>
    </row>
    <row r="89" spans="3:25" ht="15.75" customHeight="1">
      <c r="C89" s="509">
        <v>5.1</v>
      </c>
      <c r="D89" s="509">
        <v>13635.14</v>
      </c>
      <c r="E89" s="509">
        <v>0.9630450171342897</v>
      </c>
      <c r="F89" s="509">
        <v>13981.32</v>
      </c>
      <c r="G89" s="509">
        <v>0.9709046370012686</v>
      </c>
      <c r="H89" s="509">
        <v>10572.98</v>
      </c>
      <c r="I89" s="509">
        <v>0.9005965485880285</v>
      </c>
      <c r="J89" s="509">
        <v>41999.41</v>
      </c>
      <c r="K89" s="509">
        <v>2.7001470588954524</v>
      </c>
      <c r="L89" s="509">
        <v>10291.77</v>
      </c>
      <c r="M89" s="509">
        <v>0.09920663867484247</v>
      </c>
      <c r="N89" s="509">
        <v>1065.12</v>
      </c>
      <c r="O89" s="509">
        <v>103.32171938912371</v>
      </c>
      <c r="P89" s="509">
        <v>103.40004644427647</v>
      </c>
      <c r="Q89" s="509">
        <v>102.70253993293674</v>
      </c>
      <c r="R89" s="509">
        <v>103.38072011098322</v>
      </c>
      <c r="S89" s="509">
        <v>103.28995700504619</v>
      </c>
      <c r="T89" s="509">
        <v>119.12029235060754</v>
      </c>
      <c r="U89" s="509">
        <v>180.81285993565558</v>
      </c>
      <c r="V89" s="509">
        <v>101.56686075199843</v>
      </c>
      <c r="W89" s="509">
        <v>4094.29</v>
      </c>
      <c r="X89" s="509">
        <v>33771.04</v>
      </c>
      <c r="Y89" s="509">
        <v>1.0375098805478489</v>
      </c>
    </row>
    <row r="90" spans="3:25" ht="15.75" customHeight="1">
      <c r="C90" s="509">
        <v>5.11</v>
      </c>
      <c r="D90" s="509">
        <v>13676.01</v>
      </c>
      <c r="E90" s="509">
        <v>0.2997402300233043</v>
      </c>
      <c r="F90" s="509">
        <v>14010.13</v>
      </c>
      <c r="G90" s="509">
        <v>0.20606065807806662</v>
      </c>
      <c r="H90" s="509">
        <v>10683.53</v>
      </c>
      <c r="I90" s="509">
        <v>1.045589795875923</v>
      </c>
      <c r="J90" s="509">
        <v>42548.56</v>
      </c>
      <c r="K90" s="509">
        <v>1.3075183675198998</v>
      </c>
      <c r="L90" s="509">
        <v>10269.7</v>
      </c>
      <c r="M90" s="509">
        <v>-0.21444319101573406</v>
      </c>
      <c r="N90" s="509">
        <v>1066.95</v>
      </c>
      <c r="O90" s="509">
        <v>103.6314161484847</v>
      </c>
      <c r="P90" s="509">
        <v>103.61311326043258</v>
      </c>
      <c r="Q90" s="509">
        <v>103.7763872105809</v>
      </c>
      <c r="R90" s="509">
        <v>104.7324420149087</v>
      </c>
      <c r="S90" s="509">
        <v>103.06845872524579</v>
      </c>
      <c r="T90" s="509">
        <v>119.47734378890371</v>
      </c>
      <c r="U90" s="509">
        <v>183.1770212901523</v>
      </c>
      <c r="V90" s="509">
        <v>101.34905753478733</v>
      </c>
      <c r="W90" s="509">
        <v>4094.64</v>
      </c>
      <c r="X90" s="509">
        <v>33875.17</v>
      </c>
      <c r="Y90" s="509">
        <v>0.30834111120059404</v>
      </c>
    </row>
    <row r="91" spans="3:25" ht="15.75" customHeight="1">
      <c r="C91" s="509">
        <v>5.12</v>
      </c>
      <c r="D91" s="509">
        <v>13814.44</v>
      </c>
      <c r="E91" s="509">
        <v>1.012210432721239</v>
      </c>
      <c r="F91" s="509">
        <v>14168.31</v>
      </c>
      <c r="G91" s="509">
        <v>1.1290402016255419</v>
      </c>
      <c r="H91" s="509">
        <v>10693.22</v>
      </c>
      <c r="I91" s="509">
        <v>0.09070035840212931</v>
      </c>
      <c r="J91" s="509">
        <v>43698.88</v>
      </c>
      <c r="K91" s="509">
        <v>2.703546253974287</v>
      </c>
      <c r="L91" s="509">
        <v>10283.67</v>
      </c>
      <c r="M91" s="509">
        <v>0.13603123752397028</v>
      </c>
      <c r="N91" s="509">
        <v>1081.98</v>
      </c>
      <c r="O91" s="509">
        <v>104.68038415431641</v>
      </c>
      <c r="P91" s="509">
        <v>104.78294696329866</v>
      </c>
      <c r="Q91" s="509">
        <v>103.8705127657177</v>
      </c>
      <c r="R91" s="509">
        <v>107.56393202769854</v>
      </c>
      <c r="S91" s="509">
        <v>103.20866402514663</v>
      </c>
      <c r="T91" s="509">
        <v>120.68670592747321</v>
      </c>
      <c r="U91" s="509">
        <v>188.12929678738388</v>
      </c>
      <c r="V91" s="509">
        <v>101.48692391197078</v>
      </c>
      <c r="W91" s="509">
        <v>4094.64</v>
      </c>
      <c r="X91" s="509">
        <v>34218.07</v>
      </c>
      <c r="Y91" s="509">
        <v>1.0122458426038872</v>
      </c>
    </row>
    <row r="92" spans="3:25" ht="15.75" customHeight="1">
      <c r="C92" s="509">
        <v>5.13</v>
      </c>
      <c r="D92" s="509">
        <v>13842.62</v>
      </c>
      <c r="E92" s="509">
        <v>0.20398944872177527</v>
      </c>
      <c r="F92" s="509">
        <v>14217.57</v>
      </c>
      <c r="G92" s="509">
        <v>0.3476773164901026</v>
      </c>
      <c r="H92" s="509">
        <v>10594.35</v>
      </c>
      <c r="I92" s="509">
        <v>-0.9246045625171728</v>
      </c>
      <c r="J92" s="509">
        <v>44163.48</v>
      </c>
      <c r="K92" s="509">
        <v>1.0631851434178774</v>
      </c>
      <c r="L92" s="509">
        <v>10257.83</v>
      </c>
      <c r="M92" s="509">
        <v>-0.2512721625645309</v>
      </c>
      <c r="N92" s="509">
        <v>1087.11</v>
      </c>
      <c r="O92" s="509">
        <v>104.89392109287266</v>
      </c>
      <c r="P92" s="509">
        <v>105.14725350143992</v>
      </c>
      <c r="Q92" s="509">
        <v>102.91012126557588</v>
      </c>
      <c r="R92" s="509">
        <v>108.70753577269315</v>
      </c>
      <c r="S92" s="509">
        <v>102.94932938309668</v>
      </c>
      <c r="T92" s="509">
        <v>120.93289407357513</v>
      </c>
      <c r="U92" s="509">
        <v>190.12945952124386</v>
      </c>
      <c r="V92" s="509">
        <v>101.23191552353697</v>
      </c>
      <c r="W92" s="509">
        <v>4094.68</v>
      </c>
      <c r="X92" s="509">
        <v>34288.21</v>
      </c>
      <c r="Y92" s="509">
        <v>0.20497941584665114</v>
      </c>
    </row>
    <row r="93" spans="3:25" ht="15.75" customHeight="1">
      <c r="C93" s="509">
        <v>5.14</v>
      </c>
      <c r="D93" s="509">
        <v>13882.4</v>
      </c>
      <c r="E93" s="509">
        <v>0.2873733440634796</v>
      </c>
      <c r="F93" s="509">
        <v>14261.23</v>
      </c>
      <c r="G93" s="509">
        <v>0.3070848253252878</v>
      </c>
      <c r="H93" s="509">
        <v>10608.08</v>
      </c>
      <c r="I93" s="509">
        <v>0.1295973797354133</v>
      </c>
      <c r="J93" s="509">
        <v>44338.01</v>
      </c>
      <c r="K93" s="509">
        <v>0.39519077753835674</v>
      </c>
      <c r="L93" s="509">
        <v>10281.36</v>
      </c>
      <c r="M93" s="509">
        <v>0.2293857472779326</v>
      </c>
      <c r="N93" s="509">
        <v>1090.96</v>
      </c>
      <c r="O93" s="509">
        <v>105.19535826163656</v>
      </c>
      <c r="P93" s="509">
        <v>105.47014476118915</v>
      </c>
      <c r="Q93" s="509">
        <v>103.04349008621863</v>
      </c>
      <c r="R93" s="509">
        <v>109.13713792855604</v>
      </c>
      <c r="S93" s="509">
        <v>103.18548047161973</v>
      </c>
      <c r="T93" s="509">
        <v>121.28042297534711</v>
      </c>
      <c r="U93" s="509">
        <v>190.88083361065537</v>
      </c>
      <c r="V93" s="509">
        <v>101.46412710944439</v>
      </c>
      <c r="W93" s="509">
        <v>4095.14</v>
      </c>
      <c r="X93" s="509">
        <v>34390.59</v>
      </c>
      <c r="Y93" s="509">
        <v>0.2985865987171543</v>
      </c>
    </row>
    <row r="94" spans="3:25" ht="15.75" customHeight="1">
      <c r="C94" s="509">
        <v>5.17</v>
      </c>
      <c r="D94" s="509">
        <v>13809.79</v>
      </c>
      <c r="E94" s="509">
        <v>-0.5230363625885914</v>
      </c>
      <c r="F94" s="509">
        <v>14175.49</v>
      </c>
      <c r="G94" s="509">
        <v>-0.6012104145294628</v>
      </c>
      <c r="H94" s="509">
        <v>10614.53</v>
      </c>
      <c r="I94" s="509">
        <v>0.06080270887851569</v>
      </c>
      <c r="J94" s="509">
        <v>43902.93</v>
      </c>
      <c r="K94" s="509">
        <v>-0.9812799446795251</v>
      </c>
      <c r="L94" s="509">
        <v>10252.64</v>
      </c>
      <c r="M94" s="509">
        <v>-0.27934047635722603</v>
      </c>
      <c r="N94" s="509">
        <v>1084.86</v>
      </c>
      <c r="O94" s="509">
        <v>104.64514828617284</v>
      </c>
      <c r="P94" s="509">
        <v>104.83604726666557</v>
      </c>
      <c r="Q94" s="509">
        <v>103.106143319514</v>
      </c>
      <c r="R94" s="509">
        <v>108.0661970818659</v>
      </c>
      <c r="S94" s="509">
        <v>102.89724165893881</v>
      </c>
      <c r="T94" s="509">
        <v>120.64608226248478</v>
      </c>
      <c r="U94" s="509">
        <v>189.00775827219692</v>
      </c>
      <c r="V94" s="509">
        <v>101.18069673344516</v>
      </c>
      <c r="W94" s="509">
        <v>4095.15</v>
      </c>
      <c r="X94" s="509">
        <v>34210.77</v>
      </c>
      <c r="Y94" s="509">
        <v>-0.5228755889329029</v>
      </c>
    </row>
    <row r="95" spans="3:25" ht="15.75" customHeight="1">
      <c r="C95" s="509">
        <v>5.18</v>
      </c>
      <c r="D95" s="509">
        <v>13657.48</v>
      </c>
      <c r="E95" s="509">
        <v>-1.1029132231554661</v>
      </c>
      <c r="F95" s="509">
        <v>13995.95</v>
      </c>
      <c r="G95" s="509">
        <v>-1.2665523378733279</v>
      </c>
      <c r="H95" s="509">
        <v>10626.3</v>
      </c>
      <c r="I95" s="509">
        <v>0.11088573869968421</v>
      </c>
      <c r="J95" s="509">
        <v>43130.41</v>
      </c>
      <c r="K95" s="509">
        <v>-1.7596092105925387</v>
      </c>
      <c r="L95" s="509">
        <v>10175.07</v>
      </c>
      <c r="M95" s="509">
        <v>-0.7565856208742283</v>
      </c>
      <c r="N95" s="509">
        <v>1070.83</v>
      </c>
      <c r="O95" s="509">
        <v>103.49100310833398</v>
      </c>
      <c r="P95" s="509">
        <v>103.50824385907565</v>
      </c>
      <c r="Q95" s="509">
        <v>103.22047332817861</v>
      </c>
      <c r="R95" s="509">
        <v>106.16465432447629</v>
      </c>
      <c r="S95" s="509">
        <v>102.11873592427108</v>
      </c>
      <c r="T95" s="509">
        <v>119.31546066799281</v>
      </c>
      <c r="U95" s="509">
        <v>185.68196034890485</v>
      </c>
      <c r="V95" s="509">
        <v>100.41517813085956</v>
      </c>
      <c r="W95" s="509">
        <v>4102.01</v>
      </c>
      <c r="X95" s="509">
        <v>33890.17</v>
      </c>
      <c r="Y95" s="509">
        <v>-0.937131786276657</v>
      </c>
    </row>
    <row r="96" spans="3:25" ht="15.75" customHeight="1">
      <c r="C96" s="509">
        <v>5.19</v>
      </c>
      <c r="D96" s="509">
        <v>13424.68</v>
      </c>
      <c r="E96" s="509">
        <v>-1.7045604313533635</v>
      </c>
      <c r="F96" s="509">
        <v>13716.51</v>
      </c>
      <c r="G96" s="509">
        <v>-1.9965775813717612</v>
      </c>
      <c r="H96" s="509">
        <v>10673.57</v>
      </c>
      <c r="I96" s="509">
        <v>0.44483969020261416</v>
      </c>
      <c r="J96" s="509">
        <v>42320.07</v>
      </c>
      <c r="K96" s="509">
        <v>-1.8788135795602345</v>
      </c>
      <c r="L96" s="509">
        <v>10010.8</v>
      </c>
      <c r="M96" s="509">
        <v>-1.6144360677617042</v>
      </c>
      <c r="N96" s="509">
        <v>1043.11</v>
      </c>
      <c r="O96" s="509">
        <v>101.72693641933866</v>
      </c>
      <c r="P96" s="509">
        <v>101.44162146731372</v>
      </c>
      <c r="Q96" s="509">
        <v>103.67963896195734</v>
      </c>
      <c r="R96" s="509">
        <v>104.17001838233485</v>
      </c>
      <c r="S96" s="509">
        <v>100.47009421956732</v>
      </c>
      <c r="T96" s="509">
        <v>117.28165653695923</v>
      </c>
      <c r="U96" s="509">
        <v>182.193342463076</v>
      </c>
      <c r="V96" s="509">
        <v>98.79403927760781</v>
      </c>
      <c r="W96" s="509">
        <v>4144.6</v>
      </c>
      <c r="X96" s="509">
        <v>33658.33</v>
      </c>
      <c r="Y96" s="509">
        <v>-0.6840921718598514</v>
      </c>
    </row>
    <row r="97" spans="3:25" ht="15.75" customHeight="1">
      <c r="C97" s="509">
        <v>5.2</v>
      </c>
      <c r="D97" s="509">
        <v>13456.43</v>
      </c>
      <c r="E97" s="509">
        <v>0.23650470625742326</v>
      </c>
      <c r="F97" s="509">
        <v>13751.72</v>
      </c>
      <c r="G97" s="509">
        <v>0.25669795013454344</v>
      </c>
      <c r="H97" s="509">
        <v>10683.35</v>
      </c>
      <c r="I97" s="509">
        <v>0.09162819937471589</v>
      </c>
      <c r="J97" s="509">
        <v>42637.73</v>
      </c>
      <c r="K97" s="509">
        <v>0.750613125167332</v>
      </c>
      <c r="L97" s="509">
        <v>10007.91</v>
      </c>
      <c r="M97" s="509">
        <v>-0.02886882167258964</v>
      </c>
      <c r="N97" s="509">
        <v>1047.32</v>
      </c>
      <c r="O97" s="509">
        <v>101.9675254115019</v>
      </c>
      <c r="P97" s="509">
        <v>101.70202003020357</v>
      </c>
      <c r="Q97" s="509">
        <v>103.7746387482564</v>
      </c>
      <c r="R97" s="509">
        <v>104.95193221280188</v>
      </c>
      <c r="S97" s="509">
        <v>100.4410896872328</v>
      </c>
      <c r="T97" s="509">
        <v>117.55903317424581</v>
      </c>
      <c r="U97" s="509">
        <v>183.5609096047849</v>
      </c>
      <c r="V97" s="509">
        <v>98.76551860258562</v>
      </c>
      <c r="W97" s="509">
        <v>4145.53</v>
      </c>
      <c r="X97" s="509">
        <v>33745.55</v>
      </c>
      <c r="Y97" s="509">
        <v>0.2591334745366103</v>
      </c>
    </row>
    <row r="98" spans="3:25" ht="15.75" customHeight="1">
      <c r="C98" s="509">
        <v>5.21</v>
      </c>
      <c r="D98" s="509">
        <v>13488.39</v>
      </c>
      <c r="E98" s="509">
        <v>0.23750727347446876</v>
      </c>
      <c r="F98" s="509">
        <v>13785.96</v>
      </c>
      <c r="G98" s="509">
        <v>0.24898703580351622</v>
      </c>
      <c r="H98" s="509">
        <v>10699.94</v>
      </c>
      <c r="I98" s="509">
        <v>0.15528836928491163</v>
      </c>
      <c r="J98" s="509">
        <v>42880.65</v>
      </c>
      <c r="K98" s="509">
        <v>0.5697301427632251</v>
      </c>
      <c r="L98" s="509">
        <v>10014.39</v>
      </c>
      <c r="M98" s="509">
        <v>0.06474878371207637</v>
      </c>
      <c r="N98" s="509">
        <v>1050.88</v>
      </c>
      <c r="O98" s="509">
        <v>102.20970570093613</v>
      </c>
      <c r="P98" s="509">
        <v>101.95524487522907</v>
      </c>
      <c r="Q98" s="509">
        <v>103.93578869249988</v>
      </c>
      <c r="R98" s="509">
        <v>105.54987500603063</v>
      </c>
      <c r="S98" s="509">
        <v>100.50612407115244</v>
      </c>
      <c r="T98" s="509">
        <v>117.83824442866091</v>
      </c>
      <c r="U98" s="509">
        <v>184.60671143713373</v>
      </c>
      <c r="V98" s="509">
        <v>98.8294680746077</v>
      </c>
      <c r="W98" s="509">
        <v>4145.72</v>
      </c>
      <c r="X98" s="509">
        <v>33827.19</v>
      </c>
      <c r="Y98" s="509">
        <v>0.24192819497681484</v>
      </c>
    </row>
    <row r="99" spans="3:25" ht="15.75" customHeight="1">
      <c r="C99" s="509">
        <v>5.24</v>
      </c>
      <c r="D99" s="509">
        <v>13327.4</v>
      </c>
      <c r="E99" s="509">
        <v>-1.1935449671902965</v>
      </c>
      <c r="F99" s="509">
        <v>13632.22</v>
      </c>
      <c r="G99" s="509">
        <v>-1.1151925582259081</v>
      </c>
      <c r="H99" s="509">
        <v>10511.9</v>
      </c>
      <c r="I99" s="509">
        <v>-1.7573930321104658</v>
      </c>
      <c r="J99" s="509">
        <v>42270.33</v>
      </c>
      <c r="K99" s="509">
        <v>-1.4232993203228017</v>
      </c>
      <c r="L99" s="509">
        <v>9906.92</v>
      </c>
      <c r="M99" s="509">
        <v>-1.0731557289060945</v>
      </c>
      <c r="N99" s="509">
        <v>1037.94</v>
      </c>
      <c r="O99" s="509">
        <v>100.9897869025626</v>
      </c>
      <c r="P99" s="509">
        <v>100.81824757165951</v>
      </c>
      <c r="Q99" s="509">
        <v>102.10922838414882</v>
      </c>
      <c r="R99" s="509">
        <v>104.04758435246823</v>
      </c>
      <c r="S99" s="509">
        <v>99.4275368427814</v>
      </c>
      <c r="T99" s="509">
        <v>116.4317919928572</v>
      </c>
      <c r="U99" s="509">
        <v>181.97920536797872</v>
      </c>
      <c r="V99" s="509">
        <v>97.76887397611763</v>
      </c>
      <c r="W99" s="509">
        <v>4149.67</v>
      </c>
      <c r="X99" s="509">
        <v>33455.31</v>
      </c>
      <c r="Y99" s="509">
        <v>-1.099352325747438</v>
      </c>
    </row>
    <row r="100" spans="3:25" ht="15.75" customHeight="1">
      <c r="C100" s="509">
        <v>5.25</v>
      </c>
      <c r="D100" s="509">
        <v>13129.55</v>
      </c>
      <c r="E100" s="509">
        <v>-1.484535618350169</v>
      </c>
      <c r="F100" s="509">
        <v>13405.69</v>
      </c>
      <c r="G100" s="509">
        <v>-1.661724942819287</v>
      </c>
      <c r="H100" s="509">
        <v>10490.75</v>
      </c>
      <c r="I100" s="509">
        <v>-0.20120054414520805</v>
      </c>
      <c r="J100" s="509">
        <v>41358.1</v>
      </c>
      <c r="K100" s="509">
        <v>-2.158085825211209</v>
      </c>
      <c r="L100" s="509">
        <v>9794.65</v>
      </c>
      <c r="M100" s="509">
        <v>-1.1332482749431771</v>
      </c>
      <c r="N100" s="509">
        <v>1018.77</v>
      </c>
      <c r="O100" s="509">
        <v>99.49055754509811</v>
      </c>
      <c r="P100" s="509">
        <v>99.14292560484796</v>
      </c>
      <c r="Q100" s="509">
        <v>101.90378406101746</v>
      </c>
      <c r="R100" s="509">
        <v>101.80214818308293</v>
      </c>
      <c r="S100" s="509">
        <v>98.30077599669208</v>
      </c>
      <c r="T100" s="509">
        <v>114.70332056963987</v>
      </c>
      <c r="U100" s="509">
        <v>178.05193793210037</v>
      </c>
      <c r="V100" s="509">
        <v>96.66090989835192</v>
      </c>
      <c r="W100" s="509">
        <v>4149.78</v>
      </c>
      <c r="X100" s="509">
        <v>32959.55</v>
      </c>
      <c r="Y100" s="509">
        <v>-1.4818574390731865</v>
      </c>
    </row>
    <row r="101" spans="3:25" ht="15.75" customHeight="1">
      <c r="C101" s="509">
        <v>5.26</v>
      </c>
      <c r="D101" s="509">
        <v>13113.52</v>
      </c>
      <c r="E101" s="509">
        <v>-0.12209100845039789</v>
      </c>
      <c r="F101" s="509">
        <v>13392.08</v>
      </c>
      <c r="G101" s="509">
        <v>-0.10152405433812017</v>
      </c>
      <c r="H101" s="509">
        <v>10462.69</v>
      </c>
      <c r="I101" s="509">
        <v>-0.2674737268546057</v>
      </c>
      <c r="J101" s="509">
        <v>41439.17</v>
      </c>
      <c r="K101" s="509">
        <v>0.19601964306870112</v>
      </c>
      <c r="L101" s="509">
        <v>9766.64</v>
      </c>
      <c r="M101" s="509">
        <v>-0.28597244414042544</v>
      </c>
      <c r="N101" s="509">
        <v>1016.15</v>
      </c>
      <c r="O101" s="509">
        <v>99.36908852007839</v>
      </c>
      <c r="P101" s="509">
        <v>99.0422716871845</v>
      </c>
      <c r="Q101" s="509">
        <v>101.63121821198358</v>
      </c>
      <c r="R101" s="509">
        <v>102.00170039058769</v>
      </c>
      <c r="S101" s="509">
        <v>98.01966286496534</v>
      </c>
      <c r="T101" s="509">
        <v>114.56327812883032</v>
      </c>
      <c r="U101" s="509">
        <v>178.4009547053118</v>
      </c>
      <c r="V101" s="509">
        <v>96.38448633178723</v>
      </c>
      <c r="W101" s="509">
        <v>4149.79</v>
      </c>
      <c r="X101" s="509">
        <v>32919.42</v>
      </c>
      <c r="Y101" s="509">
        <v>-0.12175530309123106</v>
      </c>
    </row>
    <row r="102" spans="3:25" ht="15.75" customHeight="1">
      <c r="C102" s="509">
        <v>5.27</v>
      </c>
      <c r="D102" s="509">
        <v>13118.02</v>
      </c>
      <c r="E102" s="509">
        <v>0.0343157291101015</v>
      </c>
      <c r="F102" s="509">
        <v>13395.91</v>
      </c>
      <c r="G102" s="509">
        <v>0.028598992837558512</v>
      </c>
      <c r="H102" s="509">
        <v>10470.51</v>
      </c>
      <c r="I102" s="509">
        <v>0.0747417729092481</v>
      </c>
      <c r="J102" s="509">
        <v>41681.83</v>
      </c>
      <c r="K102" s="509">
        <v>0.5855812266510219</v>
      </c>
      <c r="L102" s="509">
        <v>9742.1</v>
      </c>
      <c r="M102" s="509">
        <v>-0.2512634846784434</v>
      </c>
      <c r="N102" s="509">
        <v>1017.29</v>
      </c>
      <c r="O102" s="509">
        <v>99.40318774731412</v>
      </c>
      <c r="P102" s="509">
        <v>99.07059677937046</v>
      </c>
      <c r="Q102" s="509">
        <v>101.7071791863045</v>
      </c>
      <c r="R102" s="509">
        <v>102.5990031989398</v>
      </c>
      <c r="S102" s="509">
        <v>97.77337524438076</v>
      </c>
      <c r="T102" s="509">
        <v>114.60259135301266</v>
      </c>
      <c r="U102" s="509">
        <v>179.44563720423227</v>
      </c>
      <c r="V102" s="509">
        <v>96.14230731274056</v>
      </c>
      <c r="W102" s="509">
        <v>4150</v>
      </c>
      <c r="X102" s="509">
        <v>32932.23</v>
      </c>
      <c r="Y102" s="509">
        <v>0.03891320077937799</v>
      </c>
    </row>
    <row r="103" spans="3:25" ht="15.75" customHeight="1">
      <c r="C103" s="509">
        <v>5.28</v>
      </c>
      <c r="D103" s="509">
        <v>13082.12</v>
      </c>
      <c r="E103" s="509">
        <v>-0.27366934949023536</v>
      </c>
      <c r="F103" s="509">
        <v>13349.09</v>
      </c>
      <c r="G103" s="509">
        <v>-0.3495096637705086</v>
      </c>
      <c r="H103" s="509">
        <v>10497.59</v>
      </c>
      <c r="I103" s="509">
        <v>0.25863114595181536</v>
      </c>
      <c r="J103" s="509">
        <v>41655.41</v>
      </c>
      <c r="K103" s="509">
        <v>-0.06338493295519054</v>
      </c>
      <c r="L103" s="509">
        <v>9704.76</v>
      </c>
      <c r="M103" s="509">
        <v>-0.38328491803615305</v>
      </c>
      <c r="N103" s="509">
        <v>1012.98</v>
      </c>
      <c r="O103" s="509">
        <v>99.13115169003348</v>
      </c>
      <c r="P103" s="509">
        <v>98.72433546967144</v>
      </c>
      <c r="Q103" s="509">
        <v>101.9702256293493</v>
      </c>
      <c r="R103" s="509">
        <v>102.53397088954945</v>
      </c>
      <c r="S103" s="509">
        <v>97.39862464321416</v>
      </c>
      <c r="T103" s="509">
        <v>114.28895918675789</v>
      </c>
      <c r="U103" s="509">
        <v>179.33189570739935</v>
      </c>
      <c r="V103" s="509">
        <v>95.77380834895884</v>
      </c>
      <c r="W103" s="509">
        <v>4150.22</v>
      </c>
      <c r="X103" s="509">
        <v>32843.92</v>
      </c>
      <c r="Y103" s="509">
        <v>-0.2681567570735566</v>
      </c>
    </row>
    <row r="104" spans="3:25" ht="15.75" customHeight="1">
      <c r="C104" s="509">
        <v>5.31</v>
      </c>
      <c r="D104" s="509">
        <v>12993.22</v>
      </c>
      <c r="E104" s="509">
        <v>-0.6795534668692982</v>
      </c>
      <c r="F104" s="509">
        <v>13251.75</v>
      </c>
      <c r="G104" s="509">
        <v>-0.72918828174805</v>
      </c>
      <c r="H104" s="509">
        <v>10462.74</v>
      </c>
      <c r="I104" s="509">
        <v>-0.33198095943925976</v>
      </c>
      <c r="J104" s="509">
        <v>41218.27</v>
      </c>
      <c r="K104" s="509">
        <v>-1.0494195111751536</v>
      </c>
      <c r="L104" s="509">
        <v>9657.75</v>
      </c>
      <c r="M104" s="509">
        <v>-0.4844014689698639</v>
      </c>
      <c r="N104" s="509">
        <v>1004.16</v>
      </c>
      <c r="O104" s="509">
        <v>98.45750251197639</v>
      </c>
      <c r="P104" s="509">
        <v>98.00444918419298</v>
      </c>
      <c r="Q104" s="509">
        <v>101.63170389596262</v>
      </c>
      <c r="R104" s="509">
        <v>101.45795939345186</v>
      </c>
      <c r="S104" s="509">
        <v>96.92682427468597</v>
      </c>
      <c r="T104" s="509">
        <v>113.51230460235546</v>
      </c>
      <c r="U104" s="509">
        <v>177.44995180408563</v>
      </c>
      <c r="V104" s="509">
        <v>95.3098786144281</v>
      </c>
      <c r="W104" s="509">
        <v>4150.9</v>
      </c>
      <c r="X104" s="509">
        <v>32626.07</v>
      </c>
      <c r="Y104" s="509">
        <v>-0.6632886695619677</v>
      </c>
    </row>
    <row r="105" spans="3:25" ht="15.75" customHeight="1">
      <c r="C105" s="511">
        <v>6.01</v>
      </c>
      <c r="D105" s="511">
        <v>12878.9</v>
      </c>
      <c r="E105" s="511">
        <v>-0.8798434876035377</v>
      </c>
      <c r="F105" s="511">
        <v>13123.65</v>
      </c>
      <c r="G105" s="511">
        <v>-0.966664780123383</v>
      </c>
      <c r="H105" s="511">
        <v>10433.99</v>
      </c>
      <c r="I105" s="511">
        <v>-0.27478461664917075</v>
      </c>
      <c r="J105" s="511">
        <v>40593.83</v>
      </c>
      <c r="K105" s="511">
        <v>-1.5149592644232657</v>
      </c>
      <c r="L105" s="511">
        <v>9604.95</v>
      </c>
      <c r="M105" s="511">
        <v>-0.5467111904946753</v>
      </c>
      <c r="N105" s="511">
        <v>993.15</v>
      </c>
      <c r="O105" s="511">
        <v>100</v>
      </c>
      <c r="P105" s="511">
        <v>100</v>
      </c>
      <c r="Q105" s="511">
        <v>100</v>
      </c>
      <c r="R105" s="511">
        <v>100</v>
      </c>
      <c r="S105" s="511">
        <v>100</v>
      </c>
      <c r="T105" s="511">
        <v>112.51357398268296</v>
      </c>
      <c r="U105" s="511">
        <v>174.76165731951502</v>
      </c>
      <c r="V105" s="511">
        <v>94.78880884239615</v>
      </c>
      <c r="W105" s="511">
        <v>4150.9</v>
      </c>
      <c r="X105" s="511">
        <v>32339</v>
      </c>
      <c r="Y105" s="511">
        <v>-0.8798791886365676</v>
      </c>
    </row>
    <row r="106" spans="3:25" ht="15.75" customHeight="1">
      <c r="C106" s="511">
        <v>6.02</v>
      </c>
      <c r="D106" s="511">
        <v>12802.89</v>
      </c>
      <c r="E106" s="511">
        <v>-0.5901901559915879</v>
      </c>
      <c r="F106" s="511">
        <v>13035.48</v>
      </c>
      <c r="G106" s="511">
        <v>-0.6718405321690213</v>
      </c>
      <c r="H106" s="511">
        <v>10431.3</v>
      </c>
      <c r="I106" s="511">
        <v>-0.02578112495795759</v>
      </c>
      <c r="J106" s="511">
        <v>40005.78</v>
      </c>
      <c r="K106" s="511">
        <v>-1.448619162074638</v>
      </c>
      <c r="L106" s="511">
        <v>9591.14</v>
      </c>
      <c r="M106" s="511">
        <v>-0.14378003008866935</v>
      </c>
      <c r="N106" s="511">
        <v>985.27</v>
      </c>
      <c r="O106" s="511">
        <v>99.40980984400841</v>
      </c>
      <c r="P106" s="511">
        <v>99.32815946783097</v>
      </c>
      <c r="Q106" s="511">
        <v>99.97421887504204</v>
      </c>
      <c r="R106" s="511">
        <v>98.55138083792536</v>
      </c>
      <c r="S106" s="511">
        <v>99.85621996991134</v>
      </c>
      <c r="T106" s="511">
        <v>111.84952994488285</v>
      </c>
      <c r="U106" s="511">
        <v>172.2300264636253</v>
      </c>
      <c r="V106" s="511">
        <v>94.65252146452185</v>
      </c>
      <c r="W106" s="511">
        <v>4151.1</v>
      </c>
      <c r="X106" s="511">
        <v>32149.73</v>
      </c>
      <c r="Y106" s="511">
        <v>-0.5852685611799968</v>
      </c>
    </row>
    <row r="107" spans="3:25" ht="15.75" customHeight="1">
      <c r="C107" s="511">
        <v>6.03</v>
      </c>
      <c r="D107" s="511">
        <v>12765.14</v>
      </c>
      <c r="E107" s="511">
        <v>-0.2948553022013023</v>
      </c>
      <c r="F107" s="511">
        <v>12987.94</v>
      </c>
      <c r="G107" s="511">
        <v>-0.3646969655125787</v>
      </c>
      <c r="H107" s="511">
        <v>10450.56</v>
      </c>
      <c r="I107" s="511">
        <v>0.1846366224727447</v>
      </c>
      <c r="J107" s="511">
        <v>39618.06</v>
      </c>
      <c r="K107" s="511">
        <v>-0.9691599563863007</v>
      </c>
      <c r="L107" s="511">
        <v>9596.04</v>
      </c>
      <c r="M107" s="511">
        <v>0.05108881738773441</v>
      </c>
      <c r="N107" s="511">
        <v>980.47</v>
      </c>
      <c r="O107" s="511">
        <v>99.11669474877513</v>
      </c>
      <c r="P107" s="511">
        <v>98.9659126843523</v>
      </c>
      <c r="Q107" s="511">
        <v>100.15880789611644</v>
      </c>
      <c r="R107" s="511">
        <v>97.59626031837843</v>
      </c>
      <c r="S107" s="511">
        <v>99.90723533178205</v>
      </c>
      <c r="T107" s="511">
        <v>111.51973567535313</v>
      </c>
      <c r="U107" s="511">
        <v>170.5608420142663</v>
      </c>
      <c r="V107" s="511">
        <v>94.70087831836574</v>
      </c>
      <c r="W107" s="511">
        <v>4151.2</v>
      </c>
      <c r="X107" s="511">
        <v>32055.74</v>
      </c>
      <c r="Y107" s="511">
        <v>-0.29235082223084685</v>
      </c>
    </row>
    <row r="108" spans="3:25" ht="15.75" customHeight="1">
      <c r="C108" s="511">
        <v>6.04</v>
      </c>
      <c r="D108" s="511">
        <v>12797.87</v>
      </c>
      <c r="E108" s="511">
        <v>0.2564014182374841</v>
      </c>
      <c r="F108" s="511">
        <v>13021.22</v>
      </c>
      <c r="G108" s="511">
        <v>0.25623770975227167</v>
      </c>
      <c r="H108" s="511">
        <v>10477.4</v>
      </c>
      <c r="I108" s="511">
        <v>0.25682834221323336</v>
      </c>
      <c r="J108" s="511">
        <v>39822.01</v>
      </c>
      <c r="K108" s="511">
        <v>0.5147904768683986</v>
      </c>
      <c r="L108" s="511">
        <v>9608.05</v>
      </c>
      <c r="M108" s="511">
        <v>0.1251557934314418</v>
      </c>
      <c r="N108" s="511">
        <v>983.74</v>
      </c>
      <c r="O108" s="511">
        <v>99.37083135982111</v>
      </c>
      <c r="P108" s="511">
        <v>99.21950067245011</v>
      </c>
      <c r="Q108" s="511">
        <v>100.41604410201658</v>
      </c>
      <c r="R108" s="511">
        <v>98.09867657227713</v>
      </c>
      <c r="S108" s="511">
        <v>100.03227502485697</v>
      </c>
      <c r="T108" s="511">
        <v>111.80567385923943</v>
      </c>
      <c r="U108" s="511">
        <v>171.4388729862223</v>
      </c>
      <c r="V108" s="511">
        <v>94.81940195401164</v>
      </c>
      <c r="W108" s="511">
        <v>4151.31</v>
      </c>
      <c r="X108" s="511">
        <v>32138.72</v>
      </c>
      <c r="Y108" s="511">
        <v>0.2588615954584039</v>
      </c>
    </row>
    <row r="109" spans="3:25" ht="15.75" customHeight="1">
      <c r="C109" s="511">
        <v>6.07</v>
      </c>
      <c r="D109" s="511">
        <v>12897.25</v>
      </c>
      <c r="E109" s="511">
        <v>0.7765354703556104</v>
      </c>
      <c r="F109" s="511">
        <v>13121.67</v>
      </c>
      <c r="G109" s="511">
        <v>0.7714330915229217</v>
      </c>
      <c r="H109" s="511">
        <v>10562.34</v>
      </c>
      <c r="I109" s="511">
        <v>0.8106973104014426</v>
      </c>
      <c r="J109" s="511">
        <v>40439.52</v>
      </c>
      <c r="K109" s="511">
        <v>1.5506751166000754</v>
      </c>
      <c r="L109" s="511">
        <v>9644.55</v>
      </c>
      <c r="M109" s="511">
        <v>0.3798897799241363</v>
      </c>
      <c r="N109" s="511">
        <v>993.25</v>
      </c>
      <c r="O109" s="511">
        <v>100.14248111251737</v>
      </c>
      <c r="P109" s="511">
        <v>99.9849127338812</v>
      </c>
      <c r="Q109" s="511">
        <v>101.23011427076317</v>
      </c>
      <c r="R109" s="511">
        <v>99.6198683395974</v>
      </c>
      <c r="S109" s="511">
        <v>100.412287414302</v>
      </c>
      <c r="T109" s="511">
        <v>112.67388457462656</v>
      </c>
      <c r="U109" s="511">
        <v>174.09733292979925</v>
      </c>
      <c r="V109" s="511">
        <v>95.1796111714201</v>
      </c>
      <c r="W109" s="511">
        <v>4151.62</v>
      </c>
      <c r="X109" s="511">
        <v>32390.75</v>
      </c>
      <c r="Y109" s="511">
        <v>0.7841942678488811</v>
      </c>
    </row>
    <row r="110" spans="3:25" ht="15.75" customHeight="1">
      <c r="C110" s="511">
        <v>6.08</v>
      </c>
      <c r="D110" s="511">
        <v>13029.56</v>
      </c>
      <c r="E110" s="511">
        <v>1.0258776095679378</v>
      </c>
      <c r="F110" s="511">
        <v>13282.86</v>
      </c>
      <c r="G110" s="511">
        <v>1.228425954928003</v>
      </c>
      <c r="H110" s="511">
        <v>10541.15</v>
      </c>
      <c r="I110" s="511">
        <v>-0.20061842356902115</v>
      </c>
      <c r="J110" s="511">
        <v>41431.28</v>
      </c>
      <c r="K110" s="511">
        <v>2.452452452452447</v>
      </c>
      <c r="L110" s="511">
        <v>9673.72</v>
      </c>
      <c r="M110" s="511">
        <v>0.3024506068193933</v>
      </c>
      <c r="N110" s="511">
        <v>1006.74</v>
      </c>
      <c r="O110" s="511">
        <v>101.16982040391649</v>
      </c>
      <c r="P110" s="511">
        <v>101.2131533529163</v>
      </c>
      <c r="Q110" s="511">
        <v>101.02702801133603</v>
      </c>
      <c r="R110" s="511">
        <v>102.06299824382177</v>
      </c>
      <c r="S110" s="511">
        <v>100.71598498690777</v>
      </c>
      <c r="T110" s="511">
        <v>113.82978072830805</v>
      </c>
      <c r="U110" s="511">
        <v>178.36698724089044</v>
      </c>
      <c r="V110" s="511">
        <v>95.46748248297641</v>
      </c>
      <c r="W110" s="511">
        <v>4151.63</v>
      </c>
      <c r="X110" s="511">
        <v>32723.15</v>
      </c>
      <c r="Y110" s="511">
        <v>1.0262189050886494</v>
      </c>
    </row>
    <row r="111" spans="3:25" ht="15.75" customHeight="1">
      <c r="C111" s="511">
        <v>6.1</v>
      </c>
      <c r="D111" s="511">
        <v>13031.08</v>
      </c>
      <c r="E111" s="511">
        <v>0.011665781499914374</v>
      </c>
      <c r="F111" s="511">
        <v>13281.71</v>
      </c>
      <c r="G111" s="511">
        <v>-0.008657774003506535</v>
      </c>
      <c r="H111" s="511">
        <v>10555.54</v>
      </c>
      <c r="I111" s="511">
        <v>0.13651261959084504</v>
      </c>
      <c r="J111" s="511">
        <v>41408.06</v>
      </c>
      <c r="K111" s="511">
        <v>-0.056044611704009206</v>
      </c>
      <c r="L111" s="511">
        <v>9678.23</v>
      </c>
      <c r="M111" s="511">
        <v>0.04662115504687758</v>
      </c>
      <c r="N111" s="511">
        <v>1007.09</v>
      </c>
      <c r="O111" s="511">
        <v>101.18162265410866</v>
      </c>
      <c r="P111" s="511">
        <v>101.20439054683719</v>
      </c>
      <c r="Q111" s="511">
        <v>101.1649426537691</v>
      </c>
      <c r="R111" s="511">
        <v>102.00579743276255</v>
      </c>
      <c r="S111" s="511">
        <v>100.7629399424255</v>
      </c>
      <c r="T111" s="511">
        <v>113.84305986180965</v>
      </c>
      <c r="U111" s="511">
        <v>178.26702215548315</v>
      </c>
      <c r="V111" s="511">
        <v>95.51199052600414</v>
      </c>
      <c r="W111" s="511">
        <v>4151.63</v>
      </c>
      <c r="X111" s="511">
        <v>32726.96</v>
      </c>
      <c r="Y111" s="511">
        <v>0.011643133378047565</v>
      </c>
    </row>
    <row r="112" spans="3:25" ht="15.75" customHeight="1">
      <c r="C112" s="511">
        <v>6.11</v>
      </c>
      <c r="D112" s="511">
        <v>13060.34</v>
      </c>
      <c r="E112" s="511">
        <v>0.22454009951593523</v>
      </c>
      <c r="F112" s="511">
        <v>13310.11</v>
      </c>
      <c r="G112" s="511">
        <v>0.2138278881258726</v>
      </c>
      <c r="H112" s="511">
        <v>10586.2</v>
      </c>
      <c r="I112" s="511">
        <v>0.29046358594633226</v>
      </c>
      <c r="J112" s="511">
        <v>41469.75</v>
      </c>
      <c r="K112" s="511">
        <v>0.14898065738893074</v>
      </c>
      <c r="L112" s="511">
        <v>9703.75</v>
      </c>
      <c r="M112" s="511">
        <v>0.2636845786884612</v>
      </c>
      <c r="N112" s="511">
        <v>1008.62</v>
      </c>
      <c r="O112" s="511">
        <v>101.40881597030801</v>
      </c>
      <c r="P112" s="511">
        <v>101.42079375783415</v>
      </c>
      <c r="Q112" s="511">
        <v>101.45878997392177</v>
      </c>
      <c r="R112" s="511">
        <v>102.1577663403527</v>
      </c>
      <c r="S112" s="511">
        <v>101.0286362760868</v>
      </c>
      <c r="T112" s="511">
        <v>114.09868318171532</v>
      </c>
      <c r="U112" s="511">
        <v>178.53260553699806</v>
      </c>
      <c r="V112" s="511">
        <v>95.7638409158196</v>
      </c>
      <c r="W112" s="511">
        <v>4151.63</v>
      </c>
      <c r="X112" s="511">
        <v>32800.45</v>
      </c>
      <c r="Y112" s="511">
        <v>0.22455492352482231</v>
      </c>
    </row>
    <row r="113" spans="3:25" ht="15.75" customHeight="1">
      <c r="C113" s="511">
        <v>6.14</v>
      </c>
      <c r="D113" s="511">
        <v>13142.38</v>
      </c>
      <c r="E113" s="511">
        <v>0.6281612882972354</v>
      </c>
      <c r="F113" s="511">
        <v>13390.36</v>
      </c>
      <c r="G113" s="511">
        <v>0.6029251448710804</v>
      </c>
      <c r="H113" s="511">
        <v>10669.04</v>
      </c>
      <c r="I113" s="511">
        <v>0.7825281970867737</v>
      </c>
      <c r="J113" s="511">
        <v>41848.57</v>
      </c>
      <c r="K113" s="511">
        <v>0.9134851307278202</v>
      </c>
      <c r="L113" s="511">
        <v>9750.39</v>
      </c>
      <c r="M113" s="511">
        <v>0.48063892824938836</v>
      </c>
      <c r="N113" s="511">
        <v>1015.09</v>
      </c>
      <c r="O113" s="511">
        <v>102.0458268951541</v>
      </c>
      <c r="P113" s="511">
        <v>102.03228522552796</v>
      </c>
      <c r="Q113" s="511">
        <v>102.25273361389075</v>
      </c>
      <c r="R113" s="511">
        <v>103.0909623457555</v>
      </c>
      <c r="S113" s="511">
        <v>101.51421923070916</v>
      </c>
      <c r="T113" s="511">
        <v>114.81540693991977</v>
      </c>
      <c r="U113" s="511">
        <v>180.1634743420795</v>
      </c>
      <c r="V113" s="511">
        <v>96.22411921444784</v>
      </c>
      <c r="W113" s="511">
        <v>4151.75</v>
      </c>
      <c r="X113" s="511">
        <v>33007.38</v>
      </c>
      <c r="Y113" s="511">
        <v>0.6308754910374637</v>
      </c>
    </row>
    <row r="114" spans="1:25" ht="15.75" customHeight="1">
      <c r="A114" s="510"/>
      <c r="C114" s="511">
        <v>6.15</v>
      </c>
      <c r="D114" s="511">
        <v>13244.19</v>
      </c>
      <c r="E114" s="511">
        <v>0.7746694282162014</v>
      </c>
      <c r="F114" s="511">
        <v>13492.28</v>
      </c>
      <c r="G114" s="511">
        <v>0.7611445846116061</v>
      </c>
      <c r="H114" s="511">
        <v>10760.52</v>
      </c>
      <c r="I114" s="511">
        <v>0.8574342208858443</v>
      </c>
      <c r="J114" s="511">
        <v>42447.26</v>
      </c>
      <c r="K114" s="511">
        <v>1.4306104127333352</v>
      </c>
      <c r="L114" s="511">
        <v>9792.71</v>
      </c>
      <c r="M114" s="511">
        <v>0.43403392069445434</v>
      </c>
      <c r="N114" s="511">
        <v>1022.85</v>
      </c>
      <c r="O114" s="511">
        <v>102.83634471888128</v>
      </c>
      <c r="P114" s="511">
        <v>102.80889843907755</v>
      </c>
      <c r="Q114" s="511">
        <v>103.12948354368751</v>
      </c>
      <c r="R114" s="511">
        <v>104.56579238766088</v>
      </c>
      <c r="S114" s="511">
        <v>101.95482537649856</v>
      </c>
      <c r="T114" s="511">
        <v>115.70484679636537</v>
      </c>
      <c r="U114" s="511">
        <v>182.74091176595942</v>
      </c>
      <c r="V114" s="511">
        <v>96.64176453172801</v>
      </c>
      <c r="W114" s="511">
        <v>4151.75</v>
      </c>
      <c r="X114" s="511">
        <v>33263.08</v>
      </c>
      <c r="Y114" s="511">
        <v>0.7746752392949752</v>
      </c>
    </row>
    <row r="115" spans="3:25" ht="15.75" customHeight="1">
      <c r="C115" s="511">
        <v>6.16</v>
      </c>
      <c r="D115" s="511">
        <v>13265.15</v>
      </c>
      <c r="E115" s="511">
        <v>0.1582580739176942</v>
      </c>
      <c r="F115" s="511">
        <v>13511.01</v>
      </c>
      <c r="G115" s="511">
        <v>0.13882012528645404</v>
      </c>
      <c r="H115" s="511">
        <v>10790.31</v>
      </c>
      <c r="I115" s="511">
        <v>0.27684535691583356</v>
      </c>
      <c r="J115" s="511">
        <v>42591.23</v>
      </c>
      <c r="K115" s="511">
        <v>0.33917383595549744</v>
      </c>
      <c r="L115" s="511">
        <v>9798.93</v>
      </c>
      <c r="M115" s="511">
        <v>0.06351663635502103</v>
      </c>
      <c r="N115" s="511">
        <v>1023.29</v>
      </c>
      <c r="O115" s="511">
        <v>102.99909153732074</v>
      </c>
      <c r="P115" s="511">
        <v>102.95161788069632</v>
      </c>
      <c r="Q115" s="511">
        <v>103.41499273048949</v>
      </c>
      <c r="R115" s="511">
        <v>104.92045219679937</v>
      </c>
      <c r="S115" s="511">
        <v>102.01958365217934</v>
      </c>
      <c r="T115" s="511">
        <v>115.88795905833469</v>
      </c>
      <c r="U115" s="511">
        <v>183.36072112625607</v>
      </c>
      <c r="V115" s="511">
        <v>96.7031481298727</v>
      </c>
      <c r="W115" s="511">
        <v>4151.75</v>
      </c>
      <c r="X115" s="511">
        <v>33315.72</v>
      </c>
      <c r="Y115" s="511">
        <v>0.15825353515068752</v>
      </c>
    </row>
    <row r="116" spans="3:25" ht="15.75" customHeight="1">
      <c r="C116" s="511">
        <v>6.17</v>
      </c>
      <c r="D116" s="511">
        <v>13226.37</v>
      </c>
      <c r="E116" s="511">
        <v>-0.29234497913704915</v>
      </c>
      <c r="F116" s="511">
        <v>13453.51</v>
      </c>
      <c r="G116" s="511">
        <v>-0.4255788427364071</v>
      </c>
      <c r="H116" s="511">
        <v>10846.67</v>
      </c>
      <c r="I116" s="511">
        <v>0.5223204894020617</v>
      </c>
      <c r="J116" s="511">
        <v>42250.68</v>
      </c>
      <c r="K116" s="511">
        <v>-0.7995777534483106</v>
      </c>
      <c r="L116" s="511">
        <v>9796.41</v>
      </c>
      <c r="M116" s="511">
        <v>-0.025717093601040908</v>
      </c>
      <c r="N116" s="511">
        <v>1015.73</v>
      </c>
      <c r="O116" s="511">
        <v>102.69797886465459</v>
      </c>
      <c r="P116" s="511">
        <v>102.51347757674122</v>
      </c>
      <c r="Q116" s="511">
        <v>103.9551504266345</v>
      </c>
      <c r="R116" s="511">
        <v>104.08153160221639</v>
      </c>
      <c r="S116" s="511">
        <v>101.99334718036013</v>
      </c>
      <c r="T116" s="511">
        <v>115.54916642860324</v>
      </c>
      <c r="U116" s="511">
        <v>181.89460959156813</v>
      </c>
      <c r="V116" s="511">
        <v>96.67827889075299</v>
      </c>
      <c r="W116" s="511">
        <v>4151.75</v>
      </c>
      <c r="X116" s="511">
        <v>33218.34</v>
      </c>
      <c r="Y116" s="511">
        <v>-0.29229444838654306</v>
      </c>
    </row>
    <row r="117" spans="3:25" ht="15.75" customHeight="1">
      <c r="C117" s="511">
        <v>6.18</v>
      </c>
      <c r="D117" s="511">
        <v>13248.32</v>
      </c>
      <c r="E117" s="511">
        <v>0.16595634327483122</v>
      </c>
      <c r="F117" s="511">
        <v>13463.94</v>
      </c>
      <c r="G117" s="511">
        <v>0.07752623664754044</v>
      </c>
      <c r="H117" s="511">
        <v>10922.72</v>
      </c>
      <c r="I117" s="511">
        <v>0.7011368466082191</v>
      </c>
      <c r="J117" s="511">
        <v>42292.32</v>
      </c>
      <c r="K117" s="511">
        <v>0.09855462681309657</v>
      </c>
      <c r="L117" s="511">
        <v>9816.11</v>
      </c>
      <c r="M117" s="511">
        <v>0.20109407425781267</v>
      </c>
      <c r="N117" s="511">
        <v>1015.82</v>
      </c>
      <c r="O117" s="511">
        <v>102.86841267499554</v>
      </c>
      <c r="P117" s="511">
        <v>102.592952417963</v>
      </c>
      <c r="Q117" s="511">
        <v>104.68401829022262</v>
      </c>
      <c r="R117" s="511">
        <v>104.18410876726831</v>
      </c>
      <c r="S117" s="511">
        <v>102.19844975767703</v>
      </c>
      <c r="T117" s="511">
        <v>115.74092759989271</v>
      </c>
      <c r="U117" s="511">
        <v>182.07387514524427</v>
      </c>
      <c r="V117" s="511">
        <v>96.87269318069673</v>
      </c>
      <c r="W117" s="511">
        <v>4151.75</v>
      </c>
      <c r="X117" s="511">
        <v>32273.47</v>
      </c>
      <c r="Y117" s="511">
        <v>-2.844422689393855</v>
      </c>
    </row>
    <row r="118" spans="3:25" ht="15.75" customHeight="1">
      <c r="C118" s="511">
        <v>6.21</v>
      </c>
      <c r="D118" s="511">
        <v>13283.18</v>
      </c>
      <c r="E118" s="511">
        <v>0.2631277022294265</v>
      </c>
      <c r="F118" s="511">
        <v>13503.08</v>
      </c>
      <c r="G118" s="511">
        <v>0.2907024244017675</v>
      </c>
      <c r="H118" s="511">
        <v>10933.32</v>
      </c>
      <c r="I118" s="511">
        <v>0.09704542458288667</v>
      </c>
      <c r="J118" s="511">
        <v>42627.66</v>
      </c>
      <c r="K118" s="511">
        <v>0.7929099183965338</v>
      </c>
      <c r="L118" s="511">
        <v>9814.85</v>
      </c>
      <c r="M118" s="511">
        <v>-0.012836041975894386</v>
      </c>
      <c r="N118" s="511">
        <v>1017.96</v>
      </c>
      <c r="O118" s="511">
        <v>103.13908796558712</v>
      </c>
      <c r="P118" s="511">
        <v>102.89119261790738</v>
      </c>
      <c r="Q118" s="511">
        <v>104.78560934024279</v>
      </c>
      <c r="R118" s="511">
        <v>105.01019489907704</v>
      </c>
      <c r="S118" s="511">
        <v>102.18533152176741</v>
      </c>
      <c r="T118" s="511">
        <v>116.04547404322531</v>
      </c>
      <c r="U118" s="511">
        <v>183.51755696007984</v>
      </c>
      <c r="V118" s="511">
        <v>96.86025856113687</v>
      </c>
      <c r="W118" s="511">
        <v>4151.92</v>
      </c>
      <c r="X118" s="511">
        <v>33362.36</v>
      </c>
      <c r="Y118" s="511">
        <v>3.3739477037950882</v>
      </c>
    </row>
    <row r="119" spans="3:25" ht="15.75" customHeight="1">
      <c r="C119" s="511">
        <v>6.22</v>
      </c>
      <c r="D119" s="511">
        <v>13347.46</v>
      </c>
      <c r="E119" s="511">
        <v>0.4839202660808617</v>
      </c>
      <c r="F119" s="511">
        <v>13565.03</v>
      </c>
      <c r="G119" s="511">
        <v>0.45878421811913483</v>
      </c>
      <c r="H119" s="511">
        <v>11002.77</v>
      </c>
      <c r="I119" s="511">
        <v>0.6352141892856045</v>
      </c>
      <c r="J119" s="511">
        <v>42956.31</v>
      </c>
      <c r="K119" s="511">
        <v>0.7709782802996834</v>
      </c>
      <c r="L119" s="511">
        <v>9847.55</v>
      </c>
      <c r="M119" s="511">
        <v>0.33316861694268063</v>
      </c>
      <c r="N119" s="511">
        <v>1022.89</v>
      </c>
      <c r="O119" s="511">
        <v>103.63819891450356</v>
      </c>
      <c r="P119" s="511">
        <v>103.36324117147288</v>
      </c>
      <c r="Q119" s="511">
        <v>105.45122239910141</v>
      </c>
      <c r="R119" s="511">
        <v>105.81980069384929</v>
      </c>
      <c r="S119" s="511">
        <v>102.52578097751679</v>
      </c>
      <c r="T119" s="511">
        <v>116.60704160999009</v>
      </c>
      <c r="U119" s="511">
        <v>184.93243746477864</v>
      </c>
      <c r="V119" s="511">
        <v>97.18296654495214</v>
      </c>
      <c r="W119" s="511">
        <v>4151.99</v>
      </c>
      <c r="X119" s="511">
        <v>32524.43</v>
      </c>
      <c r="Y119" s="511">
        <v>-2.5116028961979953</v>
      </c>
    </row>
    <row r="120" spans="3:25" ht="15.75" customHeight="1">
      <c r="C120" s="511">
        <v>6.24</v>
      </c>
      <c r="D120" s="511">
        <v>13445.76</v>
      </c>
      <c r="E120" s="511">
        <v>0.7364697103418916</v>
      </c>
      <c r="F120" s="511">
        <v>13678.67</v>
      </c>
      <c r="G120" s="511">
        <v>0.8377423418894026</v>
      </c>
      <c r="H120" s="511">
        <v>11016.77</v>
      </c>
      <c r="I120" s="511">
        <v>0.12724068575458158</v>
      </c>
      <c r="J120" s="511">
        <v>43491.28</v>
      </c>
      <c r="K120" s="511">
        <v>1.245381644745569</v>
      </c>
      <c r="L120" s="511">
        <v>9893.66</v>
      </c>
      <c r="M120" s="511">
        <v>0.4682382927733375</v>
      </c>
      <c r="N120" s="511">
        <v>1033.54</v>
      </c>
      <c r="O120" s="511">
        <v>104.40146285785276</v>
      </c>
      <c r="P120" s="511">
        <v>104.22915880871557</v>
      </c>
      <c r="Q120" s="511">
        <v>105.5853992576186</v>
      </c>
      <c r="R120" s="511">
        <v>107.13766106819679</v>
      </c>
      <c r="S120" s="511">
        <v>103.00584594401845</v>
      </c>
      <c r="T120" s="511">
        <v>117.46581715157345</v>
      </c>
      <c r="U120" s="511">
        <v>187.23555209614557</v>
      </c>
      <c r="V120" s="511">
        <v>97.63801440836869</v>
      </c>
      <c r="W120" s="511">
        <v>4151.99</v>
      </c>
      <c r="X120" s="511">
        <v>33771.33</v>
      </c>
      <c r="Y120" s="511">
        <v>3.8337335965611175</v>
      </c>
    </row>
    <row r="121" spans="3:25" ht="15.75" customHeight="1">
      <c r="C121" s="511">
        <v>6.25</v>
      </c>
      <c r="D121" s="511">
        <v>13587.23</v>
      </c>
      <c r="E121" s="511">
        <v>1.0521532438478642</v>
      </c>
      <c r="F121" s="511">
        <v>13829.06</v>
      </c>
      <c r="G121" s="511">
        <v>1.0994489961377862</v>
      </c>
      <c r="H121" s="511">
        <v>11101.15</v>
      </c>
      <c r="I121" s="511">
        <v>0.7659232243207414</v>
      </c>
      <c r="J121" s="511">
        <v>44118.62</v>
      </c>
      <c r="K121" s="511">
        <v>1.4424500727502343</v>
      </c>
      <c r="L121" s="511">
        <v>9977.24</v>
      </c>
      <c r="M121" s="511">
        <v>0.8447834269623256</v>
      </c>
      <c r="N121" s="511">
        <v>1047.6</v>
      </c>
      <c r="O121" s="511">
        <v>105.49992623593629</v>
      </c>
      <c r="P121" s="511">
        <v>105.37510524892085</v>
      </c>
      <c r="Q121" s="511">
        <v>106.39410235202449</v>
      </c>
      <c r="R121" s="511">
        <v>108.68306833821791</v>
      </c>
      <c r="S121" s="511">
        <v>103.87602225935584</v>
      </c>
      <c r="T121" s="511">
        <v>118.70173755714613</v>
      </c>
      <c r="U121" s="511">
        <v>189.9363314535707</v>
      </c>
      <c r="V121" s="511">
        <v>98.46284417250567</v>
      </c>
      <c r="W121" s="511">
        <v>4151.99</v>
      </c>
      <c r="X121" s="511">
        <v>34126.66</v>
      </c>
      <c r="Y121" s="511">
        <v>1.052164661563526</v>
      </c>
    </row>
    <row r="122" spans="3:25" ht="15.75" customHeight="1">
      <c r="C122" s="511">
        <v>6.28</v>
      </c>
      <c r="D122" s="511">
        <v>13621.47</v>
      </c>
      <c r="E122" s="511">
        <v>0.25200132771727723</v>
      </c>
      <c r="F122" s="511">
        <v>13870.18</v>
      </c>
      <c r="G122" s="511">
        <v>0.29734486653467673</v>
      </c>
      <c r="H122" s="511">
        <v>11098.56</v>
      </c>
      <c r="I122" s="511">
        <v>-0.023330916166341975</v>
      </c>
      <c r="J122" s="511">
        <v>44090.41</v>
      </c>
      <c r="K122" s="511">
        <v>-0.06394125654881622</v>
      </c>
      <c r="L122" s="511">
        <v>10019.23</v>
      </c>
      <c r="M122" s="511">
        <v>0.42085787251784357</v>
      </c>
      <c r="N122" s="511">
        <v>1051.81</v>
      </c>
      <c r="O122" s="511">
        <v>105.76578745079159</v>
      </c>
      <c r="P122" s="511">
        <v>105.68843271498403</v>
      </c>
      <c r="Q122" s="511">
        <v>106.3692796331988</v>
      </c>
      <c r="R122" s="511">
        <v>108.61357501866664</v>
      </c>
      <c r="S122" s="511">
        <v>104.31319267669275</v>
      </c>
      <c r="T122" s="511">
        <v>119.0008675118136</v>
      </c>
      <c r="U122" s="511">
        <v>189.81488377659656</v>
      </c>
      <c r="V122" s="511">
        <v>98.87723280371064</v>
      </c>
      <c r="W122" s="511">
        <v>4151.99</v>
      </c>
      <c r="X122" s="511">
        <v>34212.66</v>
      </c>
      <c r="Y122" s="511">
        <v>0.25200239343667885</v>
      </c>
    </row>
    <row r="123" spans="3:25" ht="15.75" customHeight="1">
      <c r="C123" s="511">
        <v>6.29</v>
      </c>
      <c r="D123" s="511">
        <v>13653.99</v>
      </c>
      <c r="E123" s="511">
        <v>0.23874075265004624</v>
      </c>
      <c r="F123" s="511">
        <v>13900.8</v>
      </c>
      <c r="G123" s="511">
        <v>0.2207613744017678</v>
      </c>
      <c r="H123" s="511">
        <v>11137.16</v>
      </c>
      <c r="I123" s="511">
        <v>0.34779286682236066</v>
      </c>
      <c r="J123" s="511">
        <v>44249.84</v>
      </c>
      <c r="K123" s="511">
        <v>0.36159790757217536</v>
      </c>
      <c r="L123" s="511">
        <v>10036.6</v>
      </c>
      <c r="M123" s="511">
        <v>0.17336661599745007</v>
      </c>
      <c r="N123" s="511">
        <v>1054.16</v>
      </c>
      <c r="O123" s="511">
        <v>106.01829348779788</v>
      </c>
      <c r="P123" s="511">
        <v>105.92175195162932</v>
      </c>
      <c r="Q123" s="511">
        <v>106.7392244002534</v>
      </c>
      <c r="R123" s="511">
        <v>109.00631943327346</v>
      </c>
      <c r="S123" s="511">
        <v>104.4940369288752</v>
      </c>
      <c r="T123" s="511">
        <v>119.28497107857142</v>
      </c>
      <c r="U123" s="511">
        <v>190.50125042459328</v>
      </c>
      <c r="V123" s="511">
        <v>99.04865291621435</v>
      </c>
      <c r="W123" s="511">
        <v>4152.05</v>
      </c>
      <c r="X123" s="511">
        <v>34294.77</v>
      </c>
      <c r="Y123" s="511">
        <v>0.2399988776084383</v>
      </c>
    </row>
    <row r="124" spans="3:25" ht="15.75" customHeight="1">
      <c r="C124" s="511">
        <v>6.3</v>
      </c>
      <c r="D124" s="511">
        <v>13608.28</v>
      </c>
      <c r="E124" s="511">
        <v>-0.3347739378745662</v>
      </c>
      <c r="F124" s="511">
        <v>13851.42</v>
      </c>
      <c r="G124" s="511">
        <v>-0.35523135359115665</v>
      </c>
      <c r="H124" s="511">
        <v>11113.54</v>
      </c>
      <c r="I124" s="511">
        <v>-0.21208279309984368</v>
      </c>
      <c r="J124" s="511">
        <v>43812.76</v>
      </c>
      <c r="K124" s="511">
        <v>-0.9877549839728106</v>
      </c>
      <c r="L124" s="511">
        <v>10037.8</v>
      </c>
      <c r="M124" s="511">
        <v>0.011956240160992948</v>
      </c>
      <c r="N124" s="511">
        <v>1049.35</v>
      </c>
      <c r="O124" s="511">
        <v>105.66337187182135</v>
      </c>
      <c r="P124" s="511">
        <v>105.54548467842406</v>
      </c>
      <c r="Q124" s="511">
        <v>106.51284887181222</v>
      </c>
      <c r="R124" s="511">
        <v>107.92960408022599</v>
      </c>
      <c r="S124" s="511">
        <v>104.50653048688434</v>
      </c>
      <c r="T124" s="511">
        <v>118.88563608359914</v>
      </c>
      <c r="U124" s="511">
        <v>188.61956482899384</v>
      </c>
      <c r="V124" s="511">
        <v>99.06049541103326</v>
      </c>
      <c r="W124" s="511">
        <v>4152.05</v>
      </c>
      <c r="X124" s="511">
        <v>34179.96</v>
      </c>
      <c r="Y124" s="511">
        <v>-0.33477407779669566</v>
      </c>
    </row>
    <row r="125" spans="3:25" ht="15.75" customHeight="1">
      <c r="C125" s="511">
        <v>6.31</v>
      </c>
      <c r="D125" s="511">
        <v>13596.37</v>
      </c>
      <c r="E125" s="511">
        <v>-0.08752024502729494</v>
      </c>
      <c r="F125" s="511">
        <v>13847.74</v>
      </c>
      <c r="G125" s="511">
        <v>-0.026567673206068232</v>
      </c>
      <c r="H125" s="511">
        <v>11063.25</v>
      </c>
      <c r="I125" s="511">
        <v>-0.4525110810776889</v>
      </c>
      <c r="J125" s="511">
        <v>43714.42</v>
      </c>
      <c r="K125" s="511">
        <v>-0.22445515872545618</v>
      </c>
      <c r="L125" s="511">
        <v>10036.24</v>
      </c>
      <c r="M125" s="511">
        <v>-0.015541254059647791</v>
      </c>
      <c r="N125" s="511">
        <v>1049.26</v>
      </c>
      <c r="O125" s="511">
        <v>105.57089502985504</v>
      </c>
      <c r="P125" s="511">
        <v>105.51744369897094</v>
      </c>
      <c r="Q125" s="511">
        <v>106.03086642789576</v>
      </c>
      <c r="R125" s="511">
        <v>107.68735051607597</v>
      </c>
      <c r="S125" s="511">
        <v>104.49028886147246</v>
      </c>
      <c r="T125" s="511">
        <v>118.78158708359652</v>
      </c>
      <c r="U125" s="511">
        <v>188.19619848536965</v>
      </c>
      <c r="V125" s="511">
        <v>99.04510016776868</v>
      </c>
      <c r="W125" s="511">
        <v>4152.05</v>
      </c>
      <c r="X125" s="511">
        <v>34150.04</v>
      </c>
      <c r="Y125" s="511">
        <v>-0.08753667353618155</v>
      </c>
    </row>
    <row r="126" spans="3:25" ht="15.75" customHeight="1">
      <c r="C126" s="537">
        <v>7.01</v>
      </c>
      <c r="D126" s="537">
        <v>13622.44</v>
      </c>
      <c r="E126" s="537">
        <v>0.19174235476087098</v>
      </c>
      <c r="F126" s="537">
        <v>13884.06</v>
      </c>
      <c r="G126" s="537">
        <v>0.2622810653579499</v>
      </c>
      <c r="H126" s="537">
        <v>11037.66</v>
      </c>
      <c r="I126" s="537">
        <v>-0.23130635211172645</v>
      </c>
      <c r="J126" s="537">
        <v>43840.42</v>
      </c>
      <c r="K126" s="537">
        <v>0.2882344086916788</v>
      </c>
      <c r="L126" s="537">
        <v>10050.41</v>
      </c>
      <c r="M126" s="537">
        <v>0.14118833347946946</v>
      </c>
      <c r="N126" s="537">
        <v>1051.68</v>
      </c>
      <c r="O126" s="537">
        <v>100</v>
      </c>
      <c r="P126" s="537">
        <v>100</v>
      </c>
      <c r="Q126" s="537">
        <v>100</v>
      </c>
      <c r="R126" s="537">
        <v>100</v>
      </c>
      <c r="S126" s="537">
        <v>100</v>
      </c>
      <c r="T126" s="537">
        <v>119.00934169569292</v>
      </c>
      <c r="U126" s="537">
        <v>188.7386446852542</v>
      </c>
      <c r="V126" s="537">
        <v>99.18494029408862</v>
      </c>
      <c r="W126" s="537">
        <v>4152.54</v>
      </c>
      <c r="X126" s="537">
        <v>34219.62</v>
      </c>
      <c r="Y126" s="537">
        <v>0.20374793118838053</v>
      </c>
    </row>
    <row r="127" spans="3:25" ht="15.75" customHeight="1">
      <c r="C127" s="537">
        <v>7.04</v>
      </c>
      <c r="D127" s="537">
        <v>13742.44</v>
      </c>
      <c r="E127" s="537">
        <v>0.8808994570723039</v>
      </c>
      <c r="F127" s="537">
        <v>14028.28</v>
      </c>
      <c r="G127" s="537">
        <v>1.0387451509140888</v>
      </c>
      <c r="H127" s="537">
        <v>11029.81</v>
      </c>
      <c r="I127" s="537">
        <v>-0.07112014684271806</v>
      </c>
      <c r="J127" s="537">
        <v>44189.82</v>
      </c>
      <c r="K127" s="537">
        <v>0.7969814157802402</v>
      </c>
      <c r="L127" s="537">
        <v>10143.37</v>
      </c>
      <c r="M127" s="537">
        <v>0.9249373906139224</v>
      </c>
      <c r="N127" s="537">
        <v>1064.94</v>
      </c>
      <c r="O127" s="537">
        <v>100.8808994570723</v>
      </c>
      <c r="P127" s="537">
        <v>101.03874515091408</v>
      </c>
      <c r="Q127" s="537">
        <v>99.92887985315728</v>
      </c>
      <c r="R127" s="537">
        <v>100.79698141578024</v>
      </c>
      <c r="S127" s="537">
        <v>100.92493739061392</v>
      </c>
      <c r="T127" s="537">
        <v>120.0576943405556</v>
      </c>
      <c r="U127" s="537">
        <v>190.24285660779117</v>
      </c>
      <c r="V127" s="537">
        <v>100.10233889272675</v>
      </c>
      <c r="W127" s="537">
        <v>4152.54</v>
      </c>
      <c r="X127" s="537">
        <v>34521.05</v>
      </c>
      <c r="Y127" s="537">
        <v>0.8808689284100835</v>
      </c>
    </row>
    <row r="128" spans="3:25" ht="15.75" customHeight="1">
      <c r="C128" s="537">
        <v>7.05</v>
      </c>
      <c r="D128" s="537">
        <v>13799.58</v>
      </c>
      <c r="E128" s="537">
        <v>0.41579224650061253</v>
      </c>
      <c r="F128" s="537">
        <v>14107.86</v>
      </c>
      <c r="G128" s="537">
        <v>0.567282660454449</v>
      </c>
      <c r="H128" s="537">
        <v>10973.81</v>
      </c>
      <c r="I128" s="537">
        <v>-0.5077150014370146</v>
      </c>
      <c r="J128" s="537">
        <v>44679.3</v>
      </c>
      <c r="K128" s="537">
        <v>1.1076759307913076</v>
      </c>
      <c r="L128" s="537">
        <v>10148.74</v>
      </c>
      <c r="M128" s="537">
        <v>0.05294098509665002</v>
      </c>
      <c r="N128" s="537">
        <v>1071.67</v>
      </c>
      <c r="O128" s="537">
        <v>101.3003544152149</v>
      </c>
      <c r="P128" s="537">
        <v>101.61192043249598</v>
      </c>
      <c r="Q128" s="537">
        <v>99.42152593937483</v>
      </c>
      <c r="R128" s="537">
        <v>101.91348531788702</v>
      </c>
      <c r="S128" s="537">
        <v>100.9783680466767</v>
      </c>
      <c r="T128" s="537">
        <v>120.55688492495105</v>
      </c>
      <c r="U128" s="537">
        <v>192.35013094048549</v>
      </c>
      <c r="V128" s="537">
        <v>100.15533405704136</v>
      </c>
      <c r="W128" s="537">
        <v>4152.63</v>
      </c>
      <c r="X128" s="537">
        <v>34665.9</v>
      </c>
      <c r="Y128" s="537">
        <v>0.41959905622801497</v>
      </c>
    </row>
    <row r="129" spans="3:25" ht="15.75" customHeight="1">
      <c r="C129" s="537">
        <v>7.06</v>
      </c>
      <c r="D129" s="537">
        <v>13743.33</v>
      </c>
      <c r="E129" s="537">
        <v>-0.4076211015117903</v>
      </c>
      <c r="F129" s="537">
        <v>14041.48</v>
      </c>
      <c r="G129" s="537">
        <v>-0.470517853168384</v>
      </c>
      <c r="H129" s="537">
        <v>10971.61</v>
      </c>
      <c r="I129" s="537">
        <v>-0.020047731826944304</v>
      </c>
      <c r="J129" s="537">
        <v>44358.66</v>
      </c>
      <c r="K129" s="537">
        <v>-0.717647769772578</v>
      </c>
      <c r="L129" s="537">
        <v>10124.05</v>
      </c>
      <c r="M129" s="537">
        <v>-0.24328143198072416</v>
      </c>
      <c r="N129" s="537">
        <v>1065.42</v>
      </c>
      <c r="O129" s="537">
        <v>100.88743279471224</v>
      </c>
      <c r="P129" s="537">
        <v>101.13381820591383</v>
      </c>
      <c r="Q129" s="537">
        <v>99.40159417847624</v>
      </c>
      <c r="R129" s="537">
        <v>101.18210546340569</v>
      </c>
      <c r="S129" s="537">
        <v>100.73270642690197</v>
      </c>
      <c r="T129" s="537">
        <v>120.06546962267166</v>
      </c>
      <c r="U129" s="537">
        <v>190.96973451563645</v>
      </c>
      <c r="V129" s="537">
        <v>99.9116747261423</v>
      </c>
      <c r="W129" s="537">
        <v>4152.63</v>
      </c>
      <c r="X129" s="537">
        <v>34523.99</v>
      </c>
      <c r="Y129" s="537">
        <v>-0.40936482249127604</v>
      </c>
    </row>
    <row r="130" spans="3:25" ht="15.75" customHeight="1">
      <c r="C130" s="537">
        <v>7.07</v>
      </c>
      <c r="D130" s="537">
        <v>13706.77</v>
      </c>
      <c r="E130" s="537">
        <v>-0.26601995295172376</v>
      </c>
      <c r="F130" s="537">
        <v>13997.5</v>
      </c>
      <c r="G130" s="537">
        <v>-0.3132148462982487</v>
      </c>
      <c r="H130" s="537">
        <v>10973.81</v>
      </c>
      <c r="I130" s="537">
        <v>0.02005175174837337</v>
      </c>
      <c r="J130" s="537">
        <v>44236.05</v>
      </c>
      <c r="K130" s="537">
        <v>-0.2764060050506445</v>
      </c>
      <c r="L130" s="537">
        <v>10097.66</v>
      </c>
      <c r="M130" s="537">
        <v>-0.2606664328998698</v>
      </c>
      <c r="N130" s="537">
        <v>1061.57</v>
      </c>
      <c r="O130" s="537">
        <v>100.61905209345755</v>
      </c>
      <c r="P130" s="537">
        <v>100.81705207266462</v>
      </c>
      <c r="Q130" s="537">
        <v>99.42152593937483</v>
      </c>
      <c r="R130" s="537">
        <v>100.90243204786817</v>
      </c>
      <c r="S130" s="537">
        <v>100.47013007429548</v>
      </c>
      <c r="T130" s="537">
        <v>119.74607151687017</v>
      </c>
      <c r="U130" s="537">
        <v>190.44188270160595</v>
      </c>
      <c r="V130" s="537">
        <v>99.65123852758315</v>
      </c>
      <c r="W130" s="537">
        <v>4160.79</v>
      </c>
      <c r="X130" s="537">
        <v>34499.8</v>
      </c>
      <c r="Y130" s="537">
        <v>-0.0700672199244523</v>
      </c>
    </row>
    <row r="131" spans="3:25" ht="15.75" customHeight="1">
      <c r="C131" s="537">
        <v>7.08</v>
      </c>
      <c r="D131" s="537">
        <v>13662.78</v>
      </c>
      <c r="E131" s="537">
        <v>-0.32093629644328603</v>
      </c>
      <c r="F131" s="537">
        <v>13944.32</v>
      </c>
      <c r="G131" s="537">
        <v>-0.3799249866047516</v>
      </c>
      <c r="H131" s="537">
        <v>10977.77</v>
      </c>
      <c r="I131" s="537">
        <v>0.036085917288541935</v>
      </c>
      <c r="J131" s="537">
        <v>44250.08</v>
      </c>
      <c r="K131" s="537">
        <v>0.03171621335991137</v>
      </c>
      <c r="L131" s="537">
        <v>10046.48</v>
      </c>
      <c r="M131" s="537">
        <v>-0.5068501019047988</v>
      </c>
      <c r="N131" s="537">
        <v>1056.5</v>
      </c>
      <c r="O131" s="537">
        <v>100.29612903415249</v>
      </c>
      <c r="P131" s="537">
        <v>100.43402290108226</v>
      </c>
      <c r="Q131" s="537">
        <v>99.45740310899231</v>
      </c>
      <c r="R131" s="537">
        <v>100.93443447850181</v>
      </c>
      <c r="S131" s="537">
        <v>99.96089711763003</v>
      </c>
      <c r="T131" s="537">
        <v>119.3617629098076</v>
      </c>
      <c r="U131" s="537">
        <v>190.50228365545024</v>
      </c>
      <c r="V131" s="537">
        <v>99.1461561235567</v>
      </c>
      <c r="W131" s="537">
        <v>4160.98</v>
      </c>
      <c r="X131" s="537">
        <v>34390.71</v>
      </c>
      <c r="Y131" s="537">
        <v>-0.31620473162163876</v>
      </c>
    </row>
    <row r="132" spans="3:25" ht="15.75" customHeight="1">
      <c r="C132" s="537">
        <v>7.11</v>
      </c>
      <c r="D132" s="537">
        <v>13637.74</v>
      </c>
      <c r="E132" s="537">
        <v>-0.1832716328594941</v>
      </c>
      <c r="F132" s="537">
        <v>13912.54</v>
      </c>
      <c r="G132" s="537">
        <v>-0.22790641637597808</v>
      </c>
      <c r="H132" s="537">
        <v>10987.13</v>
      </c>
      <c r="I132" s="537">
        <v>0.08526321830388817</v>
      </c>
      <c r="J132" s="537">
        <v>44216.97</v>
      </c>
      <c r="K132" s="537">
        <v>-0.07482472348072644</v>
      </c>
      <c r="L132" s="537">
        <v>10022.29</v>
      </c>
      <c r="M132" s="537">
        <v>-0.24078085060637022</v>
      </c>
      <c r="N132" s="537">
        <v>1052.99</v>
      </c>
      <c r="O132" s="537">
        <v>100.1123146807767</v>
      </c>
      <c r="P132" s="537">
        <v>100.20512731866616</v>
      </c>
      <c r="Q132" s="537">
        <v>99.54220369172451</v>
      </c>
      <c r="R132" s="537">
        <v>100.85891056700645</v>
      </c>
      <c r="S132" s="537">
        <v>99.72021041927644</v>
      </c>
      <c r="T132" s="537">
        <v>119.1430066579129</v>
      </c>
      <c r="U132" s="537">
        <v>190.35974084848058</v>
      </c>
      <c r="V132" s="537">
        <v>98.90743116549888</v>
      </c>
      <c r="W132" s="537">
        <v>4160.98</v>
      </c>
      <c r="X132" s="537">
        <v>34327.68</v>
      </c>
      <c r="Y132" s="537">
        <v>-0.1832762394262888</v>
      </c>
    </row>
    <row r="133" spans="3:25" ht="15.75" customHeight="1">
      <c r="C133" s="537">
        <v>7.12</v>
      </c>
      <c r="D133" s="537">
        <v>13575.04</v>
      </c>
      <c r="E133" s="537">
        <v>-0.4597535955370824</v>
      </c>
      <c r="F133" s="537">
        <v>13841.21</v>
      </c>
      <c r="G133" s="537">
        <v>-0.5127029284372364</v>
      </c>
      <c r="H133" s="537">
        <v>10971.56</v>
      </c>
      <c r="I133" s="537">
        <v>-0.1417112567158041</v>
      </c>
      <c r="J133" s="537">
        <v>44031.64</v>
      </c>
      <c r="K133" s="537">
        <v>-0.4191377202010904</v>
      </c>
      <c r="L133" s="537">
        <v>9974.05</v>
      </c>
      <c r="M133" s="537">
        <v>-0.4813271218454207</v>
      </c>
      <c r="N133" s="537">
        <v>1046.89</v>
      </c>
      <c r="O133" s="537">
        <v>99.65204471445645</v>
      </c>
      <c r="P133" s="537">
        <v>99.6913726964591</v>
      </c>
      <c r="Q133" s="537">
        <v>99.40114118391035</v>
      </c>
      <c r="R133" s="537">
        <v>100.43617282863622</v>
      </c>
      <c r="S133" s="537">
        <v>99.24023000056714</v>
      </c>
      <c r="T133" s="537">
        <v>118.59524240097217</v>
      </c>
      <c r="U133" s="537">
        <v>189.56187137050753</v>
      </c>
      <c r="V133" s="537">
        <v>98.43136287377874</v>
      </c>
      <c r="W133" s="537">
        <v>4161.11</v>
      </c>
      <c r="X133" s="537">
        <v>34170.91</v>
      </c>
      <c r="Y133" s="537">
        <v>-0.45668684863060527</v>
      </c>
    </row>
    <row r="134" spans="3:25" ht="15.75" customHeight="1">
      <c r="C134" s="537">
        <v>7.13</v>
      </c>
      <c r="D134" s="537">
        <v>13478.2</v>
      </c>
      <c r="E134" s="537">
        <v>-0.713368063740516</v>
      </c>
      <c r="F134" s="537">
        <v>13731.75</v>
      </c>
      <c r="G134" s="537">
        <v>-0.7908268135517038</v>
      </c>
      <c r="H134" s="537">
        <v>10944.15</v>
      </c>
      <c r="I134" s="537">
        <v>-0.24982773643856815</v>
      </c>
      <c r="J134" s="537">
        <v>43672.44</v>
      </c>
      <c r="K134" s="537">
        <v>-0.8157770185257651</v>
      </c>
      <c r="L134" s="537">
        <v>9908.33</v>
      </c>
      <c r="M134" s="537">
        <v>-0.6589098711155428</v>
      </c>
      <c r="N134" s="537">
        <v>1038.56</v>
      </c>
      <c r="O134" s="537">
        <v>98.9411588525991</v>
      </c>
      <c r="P134" s="537">
        <v>98.90298659037775</v>
      </c>
      <c r="Q134" s="537">
        <v>99.15280956289648</v>
      </c>
      <c r="R134" s="537">
        <v>99.61683761241339</v>
      </c>
      <c r="S134" s="537">
        <v>98.58632632897564</v>
      </c>
      <c r="T134" s="537">
        <v>117.749221816568</v>
      </c>
      <c r="U134" s="537">
        <v>188.0154691879796</v>
      </c>
      <c r="V134" s="537">
        <v>97.78278890752985</v>
      </c>
      <c r="W134" s="537">
        <v>4161.11</v>
      </c>
      <c r="X134" s="537">
        <v>33927.16</v>
      </c>
      <c r="Y134" s="537">
        <v>-0.7133260425315036</v>
      </c>
    </row>
    <row r="135" spans="3:25" ht="15.75" customHeight="1">
      <c r="C135" s="537">
        <v>7.14</v>
      </c>
      <c r="D135" s="537">
        <v>13436.57</v>
      </c>
      <c r="E135" s="537">
        <v>-0.30886913682837136</v>
      </c>
      <c r="F135" s="537">
        <v>13690.85</v>
      </c>
      <c r="G135" s="537">
        <v>-0.2978498734684143</v>
      </c>
      <c r="H135" s="537">
        <v>10903.16</v>
      </c>
      <c r="I135" s="537">
        <v>-0.3745379951846428</v>
      </c>
      <c r="J135" s="537">
        <v>43624.04</v>
      </c>
      <c r="K135" s="537">
        <v>-0.11082504206314514</v>
      </c>
      <c r="L135" s="537">
        <v>9867.31</v>
      </c>
      <c r="M135" s="537">
        <v>-0.4139950930176939</v>
      </c>
      <c r="N135" s="537">
        <v>1035.55</v>
      </c>
      <c r="O135" s="537">
        <v>98.63556014928308</v>
      </c>
      <c r="P135" s="537">
        <v>98.60840416996182</v>
      </c>
      <c r="Q135" s="537">
        <v>98.78144461779037</v>
      </c>
      <c r="R135" s="537">
        <v>99.50643721022746</v>
      </c>
      <c r="S135" s="537">
        <v>98.17818377558726</v>
      </c>
      <c r="T135" s="537">
        <v>117.38553081152104</v>
      </c>
      <c r="U135" s="537">
        <v>187.80710096516677</v>
      </c>
      <c r="V135" s="537">
        <v>97.37797295963682</v>
      </c>
      <c r="W135" s="537">
        <v>4161.11</v>
      </c>
      <c r="X135" s="537">
        <v>33822.35</v>
      </c>
      <c r="Y135" s="537">
        <v>-0.3089265355544213</v>
      </c>
    </row>
    <row r="136" spans="3:25" ht="15.75" customHeight="1">
      <c r="C136" s="537">
        <v>7.15</v>
      </c>
      <c r="D136" s="537">
        <v>13455.02</v>
      </c>
      <c r="E136" s="537">
        <v>0.1373118288372721</v>
      </c>
      <c r="F136" s="537">
        <v>13706.56</v>
      </c>
      <c r="G136" s="537">
        <v>0.11474817122383296</v>
      </c>
      <c r="H136" s="537">
        <v>10932.81</v>
      </c>
      <c r="I136" s="537">
        <v>0.27193951111421644</v>
      </c>
      <c r="J136" s="537">
        <v>43679.06</v>
      </c>
      <c r="K136" s="537">
        <v>0.12612311927093778</v>
      </c>
      <c r="L136" s="537">
        <v>9881.45</v>
      </c>
      <c r="M136" s="537">
        <v>0.14330146716785563</v>
      </c>
      <c r="N136" s="537">
        <v>1037.18</v>
      </c>
      <c r="O136" s="537">
        <v>98.77099844080796</v>
      </c>
      <c r="P136" s="537">
        <v>98.72155551041986</v>
      </c>
      <c r="Q136" s="537">
        <v>99.05007039535553</v>
      </c>
      <c r="R136" s="537">
        <v>99.63193783271237</v>
      </c>
      <c r="S136" s="537">
        <v>98.31887455337643</v>
      </c>
      <c r="T136" s="537">
        <v>117.54671503066866</v>
      </c>
      <c r="U136" s="537">
        <v>188.04396913911634</v>
      </c>
      <c r="V136" s="537">
        <v>97.51751702358631</v>
      </c>
      <c r="W136" s="537">
        <v>4161.57</v>
      </c>
      <c r="X136" s="537">
        <v>33872.55</v>
      </c>
      <c r="Y136" s="537">
        <v>0.14842256673472942</v>
      </c>
    </row>
    <row r="137" spans="3:25" ht="15.75" customHeight="1">
      <c r="C137" s="537">
        <v>7.18</v>
      </c>
      <c r="D137" s="537">
        <v>13507.97</v>
      </c>
      <c r="E137" s="537">
        <v>0.39353341726731106</v>
      </c>
      <c r="F137" s="537">
        <v>13769.74</v>
      </c>
      <c r="G137" s="537">
        <v>0.4609471669040355</v>
      </c>
      <c r="H137" s="537">
        <v>10931.96</v>
      </c>
      <c r="I137" s="537">
        <v>-0.00777476238954522</v>
      </c>
      <c r="J137" s="537">
        <v>43974.3</v>
      </c>
      <c r="K137" s="537">
        <v>0.675930297034788</v>
      </c>
      <c r="L137" s="537">
        <v>9905.48</v>
      </c>
      <c r="M137" s="537">
        <v>0.24318293367875388</v>
      </c>
      <c r="N137" s="537">
        <v>1042.61</v>
      </c>
      <c r="O137" s="537">
        <v>99.1596953262411</v>
      </c>
      <c r="P137" s="537">
        <v>99.17660972366873</v>
      </c>
      <c r="Q137" s="537">
        <v>99.04236948773561</v>
      </c>
      <c r="R137" s="537">
        <v>100.30538028604654</v>
      </c>
      <c r="S137" s="537">
        <v>98.55796927687527</v>
      </c>
      <c r="T137" s="537">
        <v>118.00930063521433</v>
      </c>
      <c r="U137" s="537">
        <v>189.3150152982744</v>
      </c>
      <c r="V137" s="537">
        <v>97.75466298233493</v>
      </c>
      <c r="W137" s="537">
        <v>4161.57</v>
      </c>
      <c r="X137" s="537">
        <v>34005.83</v>
      </c>
      <c r="Y137" s="537">
        <v>0.3934749524319825</v>
      </c>
    </row>
    <row r="138" spans="3:25" ht="15.75" customHeight="1">
      <c r="C138" s="537">
        <v>7.19</v>
      </c>
      <c r="D138" s="537">
        <v>13461.73</v>
      </c>
      <c r="E138" s="537">
        <v>-0.34231642504387594</v>
      </c>
      <c r="F138" s="537">
        <v>13723.35</v>
      </c>
      <c r="G138" s="537">
        <v>-0.3368981549397354</v>
      </c>
      <c r="H138" s="537">
        <v>10891.02</v>
      </c>
      <c r="I138" s="537">
        <v>-0.3744982601473046</v>
      </c>
      <c r="J138" s="537">
        <v>43738.15</v>
      </c>
      <c r="K138" s="537">
        <v>-0.5370182129107226</v>
      </c>
      <c r="L138" s="537">
        <v>9881.89</v>
      </c>
      <c r="M138" s="537">
        <v>-0.23815100328303807</v>
      </c>
      <c r="N138" s="537">
        <v>1037.81</v>
      </c>
      <c r="O138" s="537">
        <v>98.8202554021159</v>
      </c>
      <c r="P138" s="537">
        <v>98.8424855553779</v>
      </c>
      <c r="Q138" s="537">
        <v>98.67145753719538</v>
      </c>
      <c r="R138" s="537">
        <v>99.76672212538111</v>
      </c>
      <c r="S138" s="537">
        <v>98.32325248422701</v>
      </c>
      <c r="T138" s="537">
        <v>117.60533541606057</v>
      </c>
      <c r="U138" s="537">
        <v>188.2983591863479</v>
      </c>
      <c r="V138" s="537">
        <v>97.52185927168657</v>
      </c>
      <c r="W138" s="537">
        <v>4161.57</v>
      </c>
      <c r="X138" s="537">
        <v>33889.44</v>
      </c>
      <c r="Y138" s="537">
        <v>-0.3422648410581375</v>
      </c>
    </row>
    <row r="139" spans="3:25" ht="15.75" customHeight="1">
      <c r="C139" s="537">
        <v>7.2</v>
      </c>
      <c r="D139" s="537">
        <v>13436.83</v>
      </c>
      <c r="E139" s="537">
        <v>-0.1849687967296898</v>
      </c>
      <c r="F139" s="537">
        <v>13696.24</v>
      </c>
      <c r="G139" s="537">
        <v>-0.19754651743196794</v>
      </c>
      <c r="H139" s="537">
        <v>10879.06</v>
      </c>
      <c r="I139" s="537">
        <v>-0.1098152422821852</v>
      </c>
      <c r="J139" s="537">
        <v>43617.02</v>
      </c>
      <c r="K139" s="537">
        <v>-0.2769435835763612</v>
      </c>
      <c r="L139" s="537">
        <v>9868.45</v>
      </c>
      <c r="M139" s="537">
        <v>-0.1360063712508297</v>
      </c>
      <c r="N139" s="537">
        <v>1034.85</v>
      </c>
      <c r="O139" s="537">
        <v>98.63746876477342</v>
      </c>
      <c r="P139" s="537">
        <v>98.64722566742005</v>
      </c>
      <c r="Q139" s="537">
        <v>98.56310123703756</v>
      </c>
      <c r="R139" s="537">
        <v>99.4904245899104</v>
      </c>
      <c r="S139" s="537">
        <v>98.18952659642743</v>
      </c>
      <c r="T139" s="537">
        <v>117.38780224225158</v>
      </c>
      <c r="U139" s="537">
        <v>187.77687896260176</v>
      </c>
      <c r="V139" s="537">
        <v>97.38922332971481</v>
      </c>
      <c r="W139" s="537">
        <v>4161.57</v>
      </c>
      <c r="X139" s="537">
        <v>33826.74</v>
      </c>
      <c r="Y139" s="537">
        <v>-0.1850133847003832</v>
      </c>
    </row>
    <row r="140" spans="3:25" ht="15.75" customHeight="1">
      <c r="C140" s="537">
        <v>7.21</v>
      </c>
      <c r="D140" s="537">
        <v>13416.27</v>
      </c>
      <c r="E140" s="537">
        <v>-0.1530122804262568</v>
      </c>
      <c r="F140" s="537">
        <v>13679.58</v>
      </c>
      <c r="G140" s="537">
        <v>-0.12163922361173585</v>
      </c>
      <c r="H140" s="537">
        <v>10841.95</v>
      </c>
      <c r="I140" s="537">
        <v>-0.34111403007244245</v>
      </c>
      <c r="J140" s="537">
        <v>43676.32</v>
      </c>
      <c r="K140" s="537">
        <v>0.13595610154018</v>
      </c>
      <c r="L140" s="537">
        <v>9837.99</v>
      </c>
      <c r="M140" s="537">
        <v>-0.30866042792941917</v>
      </c>
      <c r="N140" s="537">
        <v>1035.22</v>
      </c>
      <c r="O140" s="537">
        <v>98.4865413244617</v>
      </c>
      <c r="P140" s="537">
        <v>98.52723194800367</v>
      </c>
      <c r="Q140" s="537">
        <v>98.22688867024351</v>
      </c>
      <c r="R140" s="537">
        <v>99.62568789258862</v>
      </c>
      <c r="S140" s="537">
        <v>97.88645438345301</v>
      </c>
      <c r="T140" s="537">
        <v>117.20818448909844</v>
      </c>
      <c r="U140" s="537">
        <v>188.03217308683315</v>
      </c>
      <c r="V140" s="537">
        <v>97.08862133622816</v>
      </c>
      <c r="W140" s="537">
        <v>4161.57</v>
      </c>
      <c r="X140" s="537">
        <v>33775.01</v>
      </c>
      <c r="Y140" s="537">
        <v>-0.1529263535297698</v>
      </c>
    </row>
    <row r="141" spans="3:25" ht="15.75" customHeight="1">
      <c r="C141" s="537">
        <v>7.22</v>
      </c>
      <c r="D141" s="537">
        <v>13405</v>
      </c>
      <c r="E141" s="537">
        <v>-0.08400248355169282</v>
      </c>
      <c r="F141" s="537">
        <v>13668.34</v>
      </c>
      <c r="G141" s="537">
        <v>-0.08216626533855687</v>
      </c>
      <c r="H141" s="537">
        <v>10831.64</v>
      </c>
      <c r="I141" s="537">
        <v>-0.09509359478693247</v>
      </c>
      <c r="J141" s="537">
        <v>43734.45</v>
      </c>
      <c r="K141" s="537">
        <v>0.13309271477084383</v>
      </c>
      <c r="L141" s="537">
        <v>9818.17</v>
      </c>
      <c r="M141" s="537">
        <v>-0.2014639169179877</v>
      </c>
      <c r="N141" s="537">
        <v>1033.8</v>
      </c>
      <c r="O141" s="537">
        <v>98.40381018378498</v>
      </c>
      <c r="P141" s="537">
        <v>98.44627580117056</v>
      </c>
      <c r="Q141" s="537">
        <v>98.13348119075962</v>
      </c>
      <c r="R141" s="537">
        <v>99.75828242521399</v>
      </c>
      <c r="S141" s="537">
        <v>97.68924849831997</v>
      </c>
      <c r="T141" s="537">
        <v>117.10972670320174</v>
      </c>
      <c r="U141" s="537">
        <v>188.282430210637</v>
      </c>
      <c r="V141" s="537">
        <v>96.89302279680253</v>
      </c>
      <c r="W141" s="537">
        <v>4161.57</v>
      </c>
      <c r="X141" s="537">
        <v>33746.63</v>
      </c>
      <c r="Y141" s="537">
        <v>-0.08402662204987088</v>
      </c>
    </row>
    <row r="142" spans="3:25" ht="15.75" customHeight="1">
      <c r="C142" s="537">
        <v>7.25</v>
      </c>
      <c r="D142" s="537">
        <v>13396.2</v>
      </c>
      <c r="E142" s="537">
        <v>-0.06564714658708892</v>
      </c>
      <c r="F142" s="537">
        <v>13659.98</v>
      </c>
      <c r="G142" s="537">
        <v>-0.06116324293953257</v>
      </c>
      <c r="H142" s="537">
        <v>10821.62</v>
      </c>
      <c r="I142" s="537">
        <v>-0.09250676721159756</v>
      </c>
      <c r="J142" s="537">
        <v>43835.52</v>
      </c>
      <c r="K142" s="537">
        <v>0.2310992821448421</v>
      </c>
      <c r="L142" s="537">
        <v>9795.91</v>
      </c>
      <c r="M142" s="537">
        <v>-0.22672249512892817</v>
      </c>
      <c r="N142" s="537">
        <v>1033.18</v>
      </c>
      <c r="O142" s="537">
        <v>98.33921089026636</v>
      </c>
      <c r="P142" s="537">
        <v>98.38606286633737</v>
      </c>
      <c r="Q142" s="537">
        <v>98.04270107975785</v>
      </c>
      <c r="R142" s="537">
        <v>99.98882309977868</v>
      </c>
      <c r="S142" s="537">
        <v>97.46776499665188</v>
      </c>
      <c r="T142" s="537">
        <v>117.03284750924516</v>
      </c>
      <c r="U142" s="537">
        <v>188.71754955525867</v>
      </c>
      <c r="V142" s="537">
        <v>96.67334451791177</v>
      </c>
      <c r="W142" s="537">
        <v>4161.97</v>
      </c>
      <c r="X142" s="537">
        <v>33727.67</v>
      </c>
      <c r="Y142" s="537">
        <v>-0.05618338779308507</v>
      </c>
    </row>
    <row r="143" spans="3:25" ht="15.75" customHeight="1">
      <c r="C143" s="537">
        <v>7.26</v>
      </c>
      <c r="D143" s="537">
        <v>13352.52</v>
      </c>
      <c r="E143" s="537">
        <v>-0.3260626147713497</v>
      </c>
      <c r="F143" s="537">
        <v>13617.5</v>
      </c>
      <c r="G143" s="537">
        <v>-0.31098142164189824</v>
      </c>
      <c r="H143" s="537">
        <v>10776.48</v>
      </c>
      <c r="I143" s="537">
        <v>-0.41712793463456466</v>
      </c>
      <c r="J143" s="537">
        <v>43695.02</v>
      </c>
      <c r="K143" s="537">
        <v>-0.3205163301359226</v>
      </c>
      <c r="L143" s="537">
        <v>9763.67</v>
      </c>
      <c r="M143" s="537">
        <v>-0.329116947787389</v>
      </c>
      <c r="N143" s="537">
        <v>1028.09</v>
      </c>
      <c r="O143" s="537">
        <v>98.01856348789204</v>
      </c>
      <c r="P143" s="537">
        <v>98.08010048933814</v>
      </c>
      <c r="Q143" s="537">
        <v>97.63373758568392</v>
      </c>
      <c r="R143" s="537">
        <v>99.66834259343318</v>
      </c>
      <c r="S143" s="537">
        <v>97.1469820634183</v>
      </c>
      <c r="T143" s="537">
        <v>116.65124714651513</v>
      </c>
      <c r="U143" s="537">
        <v>188.11267899110172</v>
      </c>
      <c r="V143" s="537">
        <v>96.35517615711044</v>
      </c>
      <c r="W143" s="537">
        <v>4162.01</v>
      </c>
      <c r="X143" s="537">
        <v>33618.03</v>
      </c>
      <c r="Y143" s="537">
        <v>-0.32507433807316133</v>
      </c>
    </row>
    <row r="144" spans="3:25" ht="15.75" customHeight="1">
      <c r="C144" s="537">
        <v>7.27</v>
      </c>
      <c r="D144" s="537">
        <v>13312.72</v>
      </c>
      <c r="E144" s="537">
        <v>-0.2980710757220395</v>
      </c>
      <c r="F144" s="537">
        <v>13574.34</v>
      </c>
      <c r="G144" s="537">
        <v>-0.3169451073985696</v>
      </c>
      <c r="H144" s="537">
        <v>10756.62</v>
      </c>
      <c r="I144" s="537">
        <v>-0.1842902320609241</v>
      </c>
      <c r="J144" s="537">
        <v>43488.69</v>
      </c>
      <c r="K144" s="537">
        <v>-0.47220484165013676</v>
      </c>
      <c r="L144" s="537">
        <v>9743.84</v>
      </c>
      <c r="M144" s="537">
        <v>-0.2030998589669708</v>
      </c>
      <c r="N144" s="537">
        <v>1023.85</v>
      </c>
      <c r="O144" s="537">
        <v>97.72639850129639</v>
      </c>
      <c r="P144" s="537">
        <v>97.76924040950558</v>
      </c>
      <c r="Q144" s="537">
        <v>97.45380814411752</v>
      </c>
      <c r="R144" s="537">
        <v>99.19770385411455</v>
      </c>
      <c r="S144" s="537">
        <v>96.94967667985685</v>
      </c>
      <c r="T144" s="537">
        <v>116.30354351930234</v>
      </c>
      <c r="U144" s="537">
        <v>187.22440181314795</v>
      </c>
      <c r="V144" s="537">
        <v>96.15947893022798</v>
      </c>
      <c r="W144" s="537">
        <v>4162.01</v>
      </c>
      <c r="X144" s="537">
        <v>33517.83</v>
      </c>
      <c r="Y144" s="537">
        <v>-0.2980543476223785</v>
      </c>
    </row>
    <row r="145" spans="3:25" ht="15.75" customHeight="1">
      <c r="C145" s="537">
        <v>7.28</v>
      </c>
      <c r="D145" s="537">
        <v>13326.49</v>
      </c>
      <c r="E145" s="537">
        <v>0.10343491037143604</v>
      </c>
      <c r="F145" s="537">
        <v>13513.34</v>
      </c>
      <c r="G145" s="537">
        <v>-0.44937728095804097</v>
      </c>
      <c r="H145" s="537">
        <v>10756.84</v>
      </c>
      <c r="I145" s="537">
        <v>0.002045252133098252</v>
      </c>
      <c r="J145" s="537">
        <v>43182</v>
      </c>
      <c r="K145" s="537">
        <v>-0.7052178393968656</v>
      </c>
      <c r="L145" s="537">
        <v>9723.31</v>
      </c>
      <c r="M145" s="537">
        <v>-0.21069721998719926</v>
      </c>
      <c r="N145" s="537">
        <v>1017.43</v>
      </c>
      <c r="O145" s="537">
        <v>97.82748171399544</v>
      </c>
      <c r="P145" s="537">
        <v>97.32988765534</v>
      </c>
      <c r="Q145" s="537">
        <v>97.45580132020737</v>
      </c>
      <c r="R145" s="537">
        <v>98.49814395026326</v>
      </c>
      <c r="S145" s="537">
        <v>96.74540640630582</v>
      </c>
      <c r="T145" s="537">
        <v>116.42384198530034</v>
      </c>
      <c r="U145" s="537">
        <v>185.90406193185757</v>
      </c>
      <c r="V145" s="537">
        <v>95.9568735813678</v>
      </c>
      <c r="W145" s="537">
        <v>4162.01</v>
      </c>
      <c r="X145" s="537">
        <v>33388.84</v>
      </c>
      <c r="Y145" s="537">
        <v>-0.38483994936427957</v>
      </c>
    </row>
    <row r="146" spans="3:25" ht="15.75" customHeight="1">
      <c r="C146" s="537">
        <v>7.29</v>
      </c>
      <c r="D146" s="537">
        <v>13198.15</v>
      </c>
      <c r="E146" s="537">
        <v>-0.9630442824779872</v>
      </c>
      <c r="F146" s="537">
        <v>13442.24</v>
      </c>
      <c r="G146" s="537">
        <v>-0.5261467557243438</v>
      </c>
      <c r="H146" s="537">
        <v>10736.7</v>
      </c>
      <c r="I146" s="537">
        <v>-0.18722970686557705</v>
      </c>
      <c r="J146" s="537">
        <v>42778.71</v>
      </c>
      <c r="K146" s="537">
        <v>-0.9339308045018813</v>
      </c>
      <c r="L146" s="537">
        <v>9700.98</v>
      </c>
      <c r="M146" s="537">
        <v>-0.22965430496404426</v>
      </c>
      <c r="N146" s="537">
        <v>1009.55</v>
      </c>
      <c r="O146" s="537">
        <v>96.88535974465661</v>
      </c>
      <c r="P146" s="537">
        <v>96.81778960909129</v>
      </c>
      <c r="Q146" s="537">
        <v>97.27333510907204</v>
      </c>
      <c r="R146" s="537">
        <v>97.57823944204914</v>
      </c>
      <c r="S146" s="537">
        <v>96.52322641563876</v>
      </c>
      <c r="T146" s="537">
        <v>115.3026288316197</v>
      </c>
      <c r="U146" s="537">
        <v>184.16784663065567</v>
      </c>
      <c r="V146" s="537">
        <v>95.73650449027929</v>
      </c>
      <c r="W146" s="537">
        <v>4162.01</v>
      </c>
      <c r="X146" s="537">
        <v>33229.37</v>
      </c>
      <c r="Y146" s="537">
        <v>-0.4776146760414379</v>
      </c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</sheetData>
  <mergeCells count="6">
    <mergeCell ref="Y2:Y3"/>
    <mergeCell ref="C2:C3"/>
    <mergeCell ref="O2:S2"/>
    <mergeCell ref="D2:N2"/>
    <mergeCell ref="W2:W3"/>
    <mergeCell ref="X2:X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BE43"/>
  <sheetViews>
    <sheetView rightToLeft="1" workbookViewId="0" topLeftCell="A1">
      <selection activeCell="B4" sqref="B4:I4"/>
    </sheetView>
  </sheetViews>
  <sheetFormatPr defaultColWidth="9.140625" defaultRowHeight="12.75"/>
  <cols>
    <col min="1" max="1" width="1.7109375" style="0" customWidth="1"/>
    <col min="2" max="2" width="15.7109375" style="6" customWidth="1"/>
    <col min="3" max="3" width="30.140625" style="6" customWidth="1"/>
    <col min="4" max="7" width="20.7109375" style="6" customWidth="1"/>
    <col min="8" max="9" width="20.7109375" style="0" customWidth="1"/>
    <col min="10" max="10" width="12.28125" style="0" customWidth="1"/>
    <col min="11" max="11" width="11.00390625" style="2" customWidth="1"/>
    <col min="12" max="13" width="3.00390625" style="2" customWidth="1"/>
    <col min="14" max="14" width="16.140625" style="2" customWidth="1"/>
    <col min="15" max="15" width="14.57421875" style="12" customWidth="1"/>
    <col min="16" max="16" width="10.421875" style="6" customWidth="1"/>
    <col min="17" max="17" width="11.00390625" style="0" customWidth="1"/>
    <col min="18" max="18" width="11.421875" style="0" customWidth="1"/>
    <col min="19" max="19" width="11.8515625" style="0" customWidth="1"/>
    <col min="20" max="20" width="10.421875" style="0" customWidth="1"/>
    <col min="21" max="21" width="10.28125" style="0" customWidth="1"/>
    <col min="26" max="26" width="18.8515625" style="0" customWidth="1"/>
    <col min="27" max="27" width="16.421875" style="0" customWidth="1"/>
    <col min="28" max="28" width="11.8515625" style="0" customWidth="1"/>
    <col min="29" max="29" width="12.421875" style="0" customWidth="1"/>
    <col min="30" max="30" width="17.140625" style="0" customWidth="1"/>
    <col min="31" max="31" width="14.140625" style="0" customWidth="1"/>
    <col min="32" max="32" width="12.00390625" style="0" customWidth="1"/>
    <col min="33" max="33" width="11.140625" style="0" customWidth="1"/>
    <col min="34" max="34" width="3.140625" style="0" customWidth="1"/>
    <col min="35" max="35" width="4.140625" style="0" customWidth="1"/>
    <col min="36" max="36" width="15.7109375" style="0" customWidth="1"/>
    <col min="37" max="37" width="17.140625" style="0" customWidth="1"/>
    <col min="38" max="38" width="4.140625" style="0" customWidth="1"/>
    <col min="39" max="39" width="3.8515625" style="0" customWidth="1"/>
    <col min="40" max="40" width="20.421875" style="0" customWidth="1"/>
    <col min="41" max="41" width="11.28125" style="0" customWidth="1"/>
    <col min="42" max="42" width="3.57421875" style="0" customWidth="1"/>
    <col min="43" max="43" width="4.28125" style="0" customWidth="1"/>
    <col min="44" max="44" width="19.00390625" style="0" customWidth="1"/>
    <col min="45" max="45" width="15.00390625" style="7" customWidth="1"/>
    <col min="46" max="46" width="10.8515625" style="0" customWidth="1"/>
    <col min="47" max="47" width="5.00390625" style="0" customWidth="1"/>
    <col min="48" max="48" width="4.7109375" style="0" customWidth="1"/>
    <col min="49" max="49" width="18.00390625" style="0" customWidth="1"/>
    <col min="56" max="56" width="5.00390625" style="0" customWidth="1"/>
    <col min="57" max="57" width="18.7109375" style="0" customWidth="1"/>
  </cols>
  <sheetData>
    <row r="1" spans="2:9" ht="20.25" customHeight="1">
      <c r="B1" s="218"/>
      <c r="C1" s="218"/>
      <c r="D1" s="219"/>
      <c r="E1" s="220"/>
      <c r="F1" s="218"/>
      <c r="G1" s="218"/>
      <c r="H1" s="221"/>
      <c r="I1" s="221"/>
    </row>
    <row r="2" spans="1:11" ht="18.75" customHeight="1">
      <c r="A2" s="2"/>
      <c r="B2" s="222"/>
      <c r="C2" s="222"/>
      <c r="D2" s="222"/>
      <c r="E2" s="222"/>
      <c r="F2" s="222"/>
      <c r="G2" s="222"/>
      <c r="H2" s="222"/>
      <c r="I2" s="222"/>
      <c r="J2" s="66"/>
      <c r="K2" s="66"/>
    </row>
    <row r="3" spans="1:11" ht="18.75" customHeight="1">
      <c r="A3" s="2"/>
      <c r="B3" s="222"/>
      <c r="C3" s="222"/>
      <c r="D3" s="222"/>
      <c r="E3" s="222"/>
      <c r="F3" s="222"/>
      <c r="G3" s="222"/>
      <c r="H3" s="222"/>
      <c r="I3" s="222"/>
      <c r="J3" s="66"/>
      <c r="K3" s="66"/>
    </row>
    <row r="4" spans="1:45" ht="18" customHeight="1">
      <c r="A4" s="213"/>
      <c r="B4" s="549" t="s">
        <v>61</v>
      </c>
      <c r="C4" s="549"/>
      <c r="D4" s="549"/>
      <c r="E4" s="549"/>
      <c r="F4" s="549"/>
      <c r="G4" s="549"/>
      <c r="H4" s="549"/>
      <c r="I4" s="549"/>
      <c r="J4" s="168"/>
      <c r="O4" s="2"/>
      <c r="P4"/>
      <c r="AK4" s="7"/>
      <c r="AS4"/>
    </row>
    <row r="5" spans="1:45" ht="21.75" customHeight="1">
      <c r="A5" s="214"/>
      <c r="B5" s="546" t="s">
        <v>60</v>
      </c>
      <c r="C5" s="546"/>
      <c r="D5" s="278" t="s">
        <v>176</v>
      </c>
      <c r="E5" s="278" t="s">
        <v>172</v>
      </c>
      <c r="F5" s="278" t="s">
        <v>55</v>
      </c>
      <c r="G5" s="278" t="s">
        <v>152</v>
      </c>
      <c r="H5" s="278" t="s">
        <v>168</v>
      </c>
      <c r="I5" s="278" t="s">
        <v>55</v>
      </c>
      <c r="J5" s="68"/>
      <c r="O5" s="2"/>
      <c r="P5"/>
      <c r="AI5" s="7"/>
      <c r="AS5"/>
    </row>
    <row r="6" spans="1:45" ht="21.75" customHeight="1">
      <c r="A6" s="215"/>
      <c r="B6" s="380" t="s">
        <v>94</v>
      </c>
      <c r="C6" s="381"/>
      <c r="D6" s="486">
        <v>33229.37</v>
      </c>
      <c r="E6" s="486">
        <v>34150.04</v>
      </c>
      <c r="F6" s="487">
        <v>-2.695955846611009</v>
      </c>
      <c r="G6" s="486">
        <v>33229.37</v>
      </c>
      <c r="H6" s="486">
        <v>27074.86</v>
      </c>
      <c r="I6" s="487">
        <v>22.73145641380972</v>
      </c>
      <c r="O6" s="2"/>
      <c r="P6"/>
      <c r="AI6" s="7"/>
      <c r="AS6"/>
    </row>
    <row r="7" spans="1:45" ht="21.75" customHeight="1">
      <c r="A7" s="215"/>
      <c r="B7" s="382" t="s">
        <v>95</v>
      </c>
      <c r="C7" s="383"/>
      <c r="D7" s="488">
        <v>4162.01</v>
      </c>
      <c r="E7" s="488">
        <v>4152.05</v>
      </c>
      <c r="F7" s="489">
        <v>0.23988150431714542</v>
      </c>
      <c r="G7" s="488">
        <v>4162.01</v>
      </c>
      <c r="H7" s="488">
        <v>3933.16</v>
      </c>
      <c r="I7" s="490">
        <v>5.8184767464329035</v>
      </c>
      <c r="O7" s="2"/>
      <c r="P7"/>
      <c r="AI7" s="7"/>
      <c r="AS7"/>
    </row>
    <row r="8" spans="1:45" ht="21.75" customHeight="1">
      <c r="A8" s="215"/>
      <c r="B8" s="384" t="s">
        <v>96</v>
      </c>
      <c r="C8" s="385"/>
      <c r="D8" s="486">
        <v>13198.15</v>
      </c>
      <c r="E8" s="486">
        <v>13596.37</v>
      </c>
      <c r="F8" s="487">
        <v>-2.9288699851504565</v>
      </c>
      <c r="G8" s="486">
        <v>13198.15</v>
      </c>
      <c r="H8" s="486">
        <v>11379.37</v>
      </c>
      <c r="I8" s="491">
        <v>15.983134391446969</v>
      </c>
      <c r="O8" s="2"/>
      <c r="P8"/>
      <c r="AI8" s="7"/>
      <c r="AS8"/>
    </row>
    <row r="9" spans="1:45" ht="21.75" customHeight="1">
      <c r="A9" s="215"/>
      <c r="B9" s="386"/>
      <c r="C9" s="394" t="s">
        <v>166</v>
      </c>
      <c r="D9" s="488">
        <v>13442.24</v>
      </c>
      <c r="E9" s="488">
        <v>13847.74</v>
      </c>
      <c r="F9" s="489">
        <v>-2.928275660865961</v>
      </c>
      <c r="G9" s="488">
        <v>13442.24</v>
      </c>
      <c r="H9" s="488">
        <v>11442.99</v>
      </c>
      <c r="I9" s="490">
        <v>17.4713951510925</v>
      </c>
      <c r="J9" s="6"/>
      <c r="K9" s="12"/>
      <c r="L9" s="12"/>
      <c r="M9" s="12"/>
      <c r="N9" s="12"/>
      <c r="Q9" s="6"/>
      <c r="R9" s="6"/>
      <c r="S9" s="6"/>
      <c r="T9" s="6"/>
      <c r="AI9" s="7"/>
      <c r="AS9"/>
    </row>
    <row r="10" spans="1:45" ht="21.75" customHeight="1">
      <c r="A10" s="215"/>
      <c r="B10" s="387"/>
      <c r="C10" s="395" t="s">
        <v>165</v>
      </c>
      <c r="D10" s="486">
        <v>10736.7</v>
      </c>
      <c r="E10" s="486">
        <v>11063.25</v>
      </c>
      <c r="F10" s="491">
        <v>-2.9516642939461666</v>
      </c>
      <c r="G10" s="486">
        <v>10736.7</v>
      </c>
      <c r="H10" s="486">
        <v>10197.13</v>
      </c>
      <c r="I10" s="491">
        <v>5.291390812905215</v>
      </c>
      <c r="O10" s="2"/>
      <c r="P10"/>
      <c r="AI10" s="7"/>
      <c r="AS10"/>
    </row>
    <row r="11" spans="1:49" s="1" customFormat="1" ht="21.75" customHeight="1">
      <c r="A11" s="215"/>
      <c r="B11" s="386"/>
      <c r="C11" s="394" t="s">
        <v>1</v>
      </c>
      <c r="D11" s="488">
        <v>42778.71</v>
      </c>
      <c r="E11" s="488">
        <v>43714.42</v>
      </c>
      <c r="F11" s="490">
        <v>-2.14050649648331</v>
      </c>
      <c r="G11" s="488">
        <v>42778.71</v>
      </c>
      <c r="H11" s="488">
        <v>23202.6</v>
      </c>
      <c r="I11" s="490">
        <v>84.37032918724626</v>
      </c>
      <c r="J11" s="69"/>
      <c r="K11" s="169"/>
      <c r="L11" s="169"/>
      <c r="M11" s="170"/>
      <c r="N11" s="170"/>
      <c r="O11" s="170"/>
      <c r="AU11"/>
      <c r="AV11"/>
      <c r="AW11"/>
    </row>
    <row r="12" spans="1:57" s="1" customFormat="1" ht="21.75" customHeight="1">
      <c r="A12" s="215"/>
      <c r="B12" s="387"/>
      <c r="C12" s="395" t="s">
        <v>2</v>
      </c>
      <c r="D12" s="486">
        <v>9700.98</v>
      </c>
      <c r="E12" s="486">
        <v>10036.24</v>
      </c>
      <c r="F12" s="491">
        <v>-3.340494049564381</v>
      </c>
      <c r="G12" s="486">
        <v>9700.98</v>
      </c>
      <c r="H12" s="486">
        <v>10060.06</v>
      </c>
      <c r="I12" s="491">
        <v>-3.5693624093693277</v>
      </c>
      <c r="J12" s="69"/>
      <c r="K12" s="169"/>
      <c r="L12" s="169"/>
      <c r="M12" s="170"/>
      <c r="N12" s="171"/>
      <c r="O12" s="171"/>
      <c r="BC12"/>
      <c r="BD12"/>
      <c r="BE12"/>
    </row>
    <row r="13" spans="1:57" s="1" customFormat="1" ht="21.75" customHeight="1">
      <c r="A13" s="215"/>
      <c r="B13" s="386"/>
      <c r="C13" s="394" t="s">
        <v>6</v>
      </c>
      <c r="D13" s="488">
        <v>1009.55</v>
      </c>
      <c r="E13" s="488">
        <v>1049.26</v>
      </c>
      <c r="F13" s="490">
        <v>-3.7845719840649634</v>
      </c>
      <c r="G13" s="488">
        <v>1009.55</v>
      </c>
      <c r="H13" s="488">
        <v>843.35</v>
      </c>
      <c r="I13" s="490">
        <v>19.70712041264006</v>
      </c>
      <c r="J13" s="69"/>
      <c r="K13" s="169"/>
      <c r="L13" s="169"/>
      <c r="M13" s="170"/>
      <c r="N13" s="171"/>
      <c r="O13" s="171"/>
      <c r="BC13"/>
      <c r="BD13"/>
      <c r="BE13"/>
    </row>
    <row r="14" spans="1:57" s="1" customFormat="1" ht="21.75" customHeight="1">
      <c r="A14" s="216"/>
      <c r="B14" s="380" t="s">
        <v>97</v>
      </c>
      <c r="C14" s="396"/>
      <c r="D14" s="486">
        <v>6756573.354436</v>
      </c>
      <c r="E14" s="486">
        <v>5710606.843001</v>
      </c>
      <c r="F14" s="491">
        <v>18.316205968844653</v>
      </c>
      <c r="G14" s="486">
        <v>55372639.346168</v>
      </c>
      <c r="H14" s="486">
        <v>66869841.959</v>
      </c>
      <c r="I14" s="491">
        <v>-17.193404793570917</v>
      </c>
      <c r="J14" s="69"/>
      <c r="K14" s="169"/>
      <c r="L14" s="169"/>
      <c r="M14" s="170"/>
      <c r="N14" s="171"/>
      <c r="O14" s="171"/>
      <c r="BC14"/>
      <c r="BD14"/>
      <c r="BE14"/>
    </row>
    <row r="15" spans="1:57" s="1" customFormat="1" ht="21.75" customHeight="1">
      <c r="A15" s="216"/>
      <c r="B15" s="382"/>
      <c r="C15" s="394" t="s">
        <v>166</v>
      </c>
      <c r="D15" s="488">
        <v>4755698.717604</v>
      </c>
      <c r="E15" s="488">
        <v>4835839.864287</v>
      </c>
      <c r="F15" s="490">
        <v>-1.6572332610690386</v>
      </c>
      <c r="G15" s="488">
        <v>47420045.108515</v>
      </c>
      <c r="H15" s="492">
        <v>59444495.967</v>
      </c>
      <c r="I15" s="490">
        <v>-20.2280306408187</v>
      </c>
      <c r="J15" s="69"/>
      <c r="K15" s="169"/>
      <c r="L15" s="169"/>
      <c r="M15" s="170"/>
      <c r="N15" s="171"/>
      <c r="O15" s="171"/>
      <c r="BC15"/>
      <c r="BD15"/>
      <c r="BE15"/>
    </row>
    <row r="16" spans="1:57" s="1" customFormat="1" ht="21.75" customHeight="1">
      <c r="A16" s="216"/>
      <c r="B16" s="388"/>
      <c r="C16" s="395" t="s">
        <v>165</v>
      </c>
      <c r="D16" s="486">
        <v>2000874.636832</v>
      </c>
      <c r="E16" s="486">
        <v>874766.978714</v>
      </c>
      <c r="F16" s="491">
        <v>128.73230077494438</v>
      </c>
      <c r="G16" s="486">
        <v>7952594.237653</v>
      </c>
      <c r="H16" s="493">
        <v>7425345.989999999</v>
      </c>
      <c r="I16" s="491">
        <v>7.100655624169791</v>
      </c>
      <c r="J16" s="69"/>
      <c r="K16" s="169"/>
      <c r="L16" s="169"/>
      <c r="M16" s="170"/>
      <c r="N16" s="171"/>
      <c r="O16" s="171"/>
      <c r="BC16"/>
      <c r="BD16"/>
      <c r="BE16"/>
    </row>
    <row r="17" spans="1:45" ht="21.75" customHeight="1">
      <c r="A17" s="216"/>
      <c r="B17" s="389" t="s">
        <v>98</v>
      </c>
      <c r="C17" s="397"/>
      <c r="D17" s="494">
        <v>990642675</v>
      </c>
      <c r="E17" s="494">
        <v>797184201</v>
      </c>
      <c r="F17" s="490">
        <v>24.26772554665819</v>
      </c>
      <c r="G17" s="494">
        <v>7020833744</v>
      </c>
      <c r="H17" s="494">
        <v>7878799122</v>
      </c>
      <c r="I17" s="490">
        <v>-10.889545027291025</v>
      </c>
      <c r="J17" s="69"/>
      <c r="K17" s="169"/>
      <c r="L17" s="169"/>
      <c r="N17" s="12"/>
      <c r="P17"/>
      <c r="AQ17" s="7"/>
      <c r="AS17"/>
    </row>
    <row r="18" spans="1:45" ht="21.75" customHeight="1">
      <c r="A18" s="216"/>
      <c r="B18" s="384"/>
      <c r="C18" s="395" t="s">
        <v>166</v>
      </c>
      <c r="D18" s="495">
        <v>578170307</v>
      </c>
      <c r="E18" s="495">
        <v>653062550</v>
      </c>
      <c r="F18" s="491">
        <v>-11.467851433220295</v>
      </c>
      <c r="G18" s="495">
        <v>5445299708</v>
      </c>
      <c r="H18" s="496">
        <v>6192283423</v>
      </c>
      <c r="I18" s="491">
        <v>-12.063138328350382</v>
      </c>
      <c r="J18" s="69"/>
      <c r="K18" s="169"/>
      <c r="L18" s="169"/>
      <c r="N18" s="12"/>
      <c r="P18"/>
      <c r="AQ18" s="7"/>
      <c r="AS18"/>
    </row>
    <row r="19" spans="1:45" ht="21.75" customHeight="1">
      <c r="A19" s="216"/>
      <c r="B19" s="390"/>
      <c r="C19" s="394" t="s">
        <v>165</v>
      </c>
      <c r="D19" s="494">
        <v>412472368</v>
      </c>
      <c r="E19" s="494">
        <v>144121651</v>
      </c>
      <c r="F19" s="490">
        <v>186.1973653077288</v>
      </c>
      <c r="G19" s="494">
        <v>1575534036</v>
      </c>
      <c r="H19" s="497">
        <v>1686515699</v>
      </c>
      <c r="I19" s="490">
        <v>-6.580529494377389</v>
      </c>
      <c r="J19" s="69"/>
      <c r="K19" s="169"/>
      <c r="L19" s="169"/>
      <c r="N19" s="12"/>
      <c r="P19"/>
      <c r="AQ19" s="7"/>
      <c r="AS19"/>
    </row>
    <row r="20" spans="1:45" ht="21.75" customHeight="1">
      <c r="A20" s="216"/>
      <c r="B20" s="384" t="s">
        <v>84</v>
      </c>
      <c r="C20" s="398"/>
      <c r="D20" s="495">
        <v>137792</v>
      </c>
      <c r="E20" s="495">
        <v>145653</v>
      </c>
      <c r="F20" s="491">
        <v>-5.397073867342245</v>
      </c>
      <c r="G20" s="495">
        <v>962403</v>
      </c>
      <c r="H20" s="495">
        <v>868150</v>
      </c>
      <c r="I20" s="491">
        <v>10.856764384035017</v>
      </c>
      <c r="J20" s="5"/>
      <c r="K20" s="169"/>
      <c r="N20" s="12"/>
      <c r="P20"/>
      <c r="AQ20" s="7"/>
      <c r="AS20"/>
    </row>
    <row r="21" spans="1:45" ht="21.75" customHeight="1">
      <c r="A21" s="216"/>
      <c r="B21" s="390"/>
      <c r="C21" s="394" t="s">
        <v>166</v>
      </c>
      <c r="D21" s="494">
        <v>90846</v>
      </c>
      <c r="E21" s="494">
        <v>105873</v>
      </c>
      <c r="F21" s="490">
        <v>-14.193420418803662</v>
      </c>
      <c r="G21" s="494">
        <v>773119</v>
      </c>
      <c r="H21" s="497">
        <v>732525</v>
      </c>
      <c r="I21" s="490">
        <v>5.541653868468653</v>
      </c>
      <c r="K21" s="169"/>
      <c r="N21" s="12"/>
      <c r="P21"/>
      <c r="AQ21" s="7"/>
      <c r="AS21"/>
    </row>
    <row r="22" spans="1:45" ht="21.75" customHeight="1">
      <c r="A22" s="216"/>
      <c r="B22" s="384"/>
      <c r="C22" s="395" t="s">
        <v>165</v>
      </c>
      <c r="D22" s="495">
        <v>46846</v>
      </c>
      <c r="E22" s="495">
        <v>39780</v>
      </c>
      <c r="F22" s="491">
        <v>17.76269482151835</v>
      </c>
      <c r="G22" s="495">
        <v>189284</v>
      </c>
      <c r="H22" s="496">
        <v>135625</v>
      </c>
      <c r="I22" s="491">
        <v>39.564239631336406</v>
      </c>
      <c r="K22" s="169"/>
      <c r="N22" s="12"/>
      <c r="P22"/>
      <c r="AQ22" s="7"/>
      <c r="AS22"/>
    </row>
    <row r="23" spans="1:45" ht="21.75" customHeight="1">
      <c r="A23" s="216"/>
      <c r="B23" s="390" t="s">
        <v>87</v>
      </c>
      <c r="C23" s="394" t="s">
        <v>88</v>
      </c>
      <c r="D23" s="494">
        <v>0</v>
      </c>
      <c r="E23" s="494">
        <v>0</v>
      </c>
      <c r="F23" s="498">
        <v>0</v>
      </c>
      <c r="G23" s="494">
        <v>0</v>
      </c>
      <c r="H23" s="492">
        <v>0</v>
      </c>
      <c r="I23" s="490" t="s">
        <v>54</v>
      </c>
      <c r="K23" s="169"/>
      <c r="N23" s="12"/>
      <c r="P23"/>
      <c r="AQ23" s="7"/>
      <c r="AS23"/>
    </row>
    <row r="24" spans="1:45" ht="21.75" customHeight="1">
      <c r="A24" s="216"/>
      <c r="B24" s="384"/>
      <c r="C24" s="395" t="s">
        <v>99</v>
      </c>
      <c r="D24" s="495">
        <v>0</v>
      </c>
      <c r="E24" s="495">
        <v>0</v>
      </c>
      <c r="F24" s="499">
        <v>0</v>
      </c>
      <c r="G24" s="495">
        <v>0</v>
      </c>
      <c r="H24" s="493">
        <v>0</v>
      </c>
      <c r="I24" s="491" t="s">
        <v>54</v>
      </c>
      <c r="K24" s="169"/>
      <c r="N24" s="12"/>
      <c r="P24"/>
      <c r="AQ24" s="7"/>
      <c r="AS24"/>
    </row>
    <row r="25" spans="1:45" ht="21.75" customHeight="1">
      <c r="A25" s="215"/>
      <c r="B25" s="391" t="s">
        <v>79</v>
      </c>
      <c r="C25" s="392"/>
      <c r="D25" s="488">
        <v>1.7398651936326748</v>
      </c>
      <c r="E25" s="488">
        <v>1.5</v>
      </c>
      <c r="F25" s="490" t="s">
        <v>54</v>
      </c>
      <c r="G25" s="488">
        <v>21.68829230608293</v>
      </c>
      <c r="H25" s="488">
        <v>30.684725724616897</v>
      </c>
      <c r="I25" s="490" t="s">
        <v>54</v>
      </c>
      <c r="K25" s="169"/>
      <c r="N25" s="12"/>
      <c r="P25"/>
      <c r="AR25" s="7"/>
      <c r="AS25"/>
    </row>
    <row r="26" spans="1:45" ht="21.75" customHeight="1">
      <c r="A26" s="215"/>
      <c r="B26" s="393" t="s">
        <v>131</v>
      </c>
      <c r="C26" s="381"/>
      <c r="D26" s="486">
        <v>1.8803910858952069</v>
      </c>
      <c r="E26" s="486">
        <v>1.51</v>
      </c>
      <c r="F26" s="491" t="s">
        <v>54</v>
      </c>
      <c r="G26" s="486">
        <v>12.49329809526521</v>
      </c>
      <c r="H26" s="486">
        <v>20.19</v>
      </c>
      <c r="I26" s="491" t="s">
        <v>54</v>
      </c>
      <c r="K26" s="169"/>
      <c r="N26" s="12"/>
      <c r="P26"/>
      <c r="AR26" s="7"/>
      <c r="AS26"/>
    </row>
    <row r="27" spans="1:45" ht="21.75" customHeight="1">
      <c r="A27" s="215"/>
      <c r="B27" s="391" t="s">
        <v>80</v>
      </c>
      <c r="C27" s="392"/>
      <c r="D27" s="488">
        <v>384467.2</v>
      </c>
      <c r="E27" s="488">
        <v>392210.6</v>
      </c>
      <c r="F27" s="490">
        <v>-1.9742964621557821</v>
      </c>
      <c r="G27" s="488">
        <v>384467.2</v>
      </c>
      <c r="H27" s="488">
        <v>309695.8</v>
      </c>
      <c r="I27" s="490">
        <v>24.143498232781983</v>
      </c>
      <c r="K27" s="169"/>
      <c r="N27" s="12"/>
      <c r="P27"/>
      <c r="AR27" s="7"/>
      <c r="AS27"/>
    </row>
    <row r="28" spans="1:45" ht="21.75" customHeight="1">
      <c r="A28" s="215"/>
      <c r="B28" s="550" t="s">
        <v>4</v>
      </c>
      <c r="C28" s="551"/>
      <c r="D28" s="495">
        <v>21</v>
      </c>
      <c r="E28" s="495">
        <v>21</v>
      </c>
      <c r="F28" s="499" t="s">
        <v>54</v>
      </c>
      <c r="G28" s="495">
        <v>143</v>
      </c>
      <c r="H28" s="495">
        <v>240</v>
      </c>
      <c r="I28" s="491" t="s">
        <v>54</v>
      </c>
      <c r="K28" s="169"/>
      <c r="M28" s="12"/>
      <c r="N28" s="12"/>
      <c r="O28" s="2"/>
      <c r="P28"/>
      <c r="AQ28" s="7"/>
      <c r="AS28"/>
    </row>
    <row r="29" spans="1:45" ht="8.25" customHeight="1">
      <c r="A29" s="215"/>
      <c r="B29" s="215"/>
      <c r="C29" s="215"/>
      <c r="D29" s="217"/>
      <c r="E29" s="215"/>
      <c r="F29" s="215"/>
      <c r="G29" s="215"/>
      <c r="H29" s="215"/>
      <c r="I29" s="215"/>
      <c r="M29" s="12"/>
      <c r="N29" s="12"/>
      <c r="O29" s="2"/>
      <c r="P29"/>
      <c r="AQ29" s="7"/>
      <c r="AS29"/>
    </row>
    <row r="30" spans="1:7" ht="9" customHeight="1">
      <c r="A30" s="6"/>
      <c r="D30" s="12"/>
      <c r="F30" s="70"/>
      <c r="G30" s="70"/>
    </row>
    <row r="31" spans="2:10" ht="23.25" customHeight="1">
      <c r="B31" s="13"/>
      <c r="C31" s="71"/>
      <c r="D31" s="14"/>
      <c r="E31" s="14"/>
      <c r="F31" s="14"/>
      <c r="G31" s="14"/>
      <c r="H31" s="548"/>
      <c r="I31" s="548"/>
      <c r="J31" s="10"/>
    </row>
    <row r="32" spans="2:14" ht="18" customHeight="1">
      <c r="B32" s="13"/>
      <c r="C32" s="71"/>
      <c r="D32" s="14"/>
      <c r="E32" s="15"/>
      <c r="F32" s="14"/>
      <c r="G32" s="14"/>
      <c r="H32" s="16"/>
      <c r="I32" s="16"/>
      <c r="J32" s="10"/>
      <c r="N32" s="172"/>
    </row>
    <row r="33" spans="2:14" ht="15" customHeight="1">
      <c r="B33" s="17"/>
      <c r="C33" s="18"/>
      <c r="D33" s="72"/>
      <c r="E33" s="72"/>
      <c r="F33" s="73"/>
      <c r="G33" s="73"/>
      <c r="H33" s="74"/>
      <c r="I33" s="74"/>
      <c r="J33" s="75"/>
      <c r="N33" s="172"/>
    </row>
    <row r="34" spans="2:14" ht="23.25" customHeight="1">
      <c r="B34" s="547"/>
      <c r="C34" s="547"/>
      <c r="D34" s="72"/>
      <c r="E34" s="72"/>
      <c r="F34" s="76"/>
      <c r="G34" s="76"/>
      <c r="H34" s="74"/>
      <c r="I34" s="74"/>
      <c r="J34" s="75"/>
      <c r="N34" s="172"/>
    </row>
    <row r="35" spans="2:14" ht="23.25" customHeight="1">
      <c r="B35" s="547"/>
      <c r="C35" s="547"/>
      <c r="D35" s="77"/>
      <c r="E35" s="72"/>
      <c r="F35" s="73"/>
      <c r="G35" s="73"/>
      <c r="H35" s="74"/>
      <c r="I35" s="74"/>
      <c r="J35" s="75"/>
      <c r="N35" s="173"/>
    </row>
    <row r="36" spans="2:14" ht="23.25" customHeight="1">
      <c r="B36" s="17"/>
      <c r="C36" s="18"/>
      <c r="D36" s="78"/>
      <c r="E36" s="78"/>
      <c r="F36" s="73"/>
      <c r="G36" s="73"/>
      <c r="H36" s="74"/>
      <c r="I36" s="74"/>
      <c r="J36" s="75"/>
      <c r="N36" s="173"/>
    </row>
    <row r="37" spans="2:14" ht="23.25" customHeight="1">
      <c r="B37" s="547"/>
      <c r="C37" s="547"/>
      <c r="D37" s="78"/>
      <c r="E37" s="78"/>
      <c r="F37" s="76"/>
      <c r="G37" s="76"/>
      <c r="H37" s="74"/>
      <c r="I37" s="74"/>
      <c r="J37" s="75"/>
      <c r="N37" s="173"/>
    </row>
    <row r="38" spans="2:14" ht="23.25" customHeight="1">
      <c r="B38" s="547"/>
      <c r="C38" s="547"/>
      <c r="D38" s="78"/>
      <c r="E38" s="78"/>
      <c r="F38" s="73"/>
      <c r="G38" s="73"/>
      <c r="H38" s="74"/>
      <c r="I38" s="74"/>
      <c r="J38" s="75"/>
      <c r="N38" s="174"/>
    </row>
    <row r="39" spans="2:14" ht="23.25" customHeight="1">
      <c r="B39" s="17"/>
      <c r="C39" s="12"/>
      <c r="D39" s="79"/>
      <c r="E39" s="79"/>
      <c r="F39" s="80"/>
      <c r="G39" s="80"/>
      <c r="H39" s="74"/>
      <c r="I39" s="81"/>
      <c r="J39" s="75"/>
      <c r="N39" s="173"/>
    </row>
    <row r="40" spans="2:14" ht="23.25" customHeight="1">
      <c r="B40" s="17"/>
      <c r="C40" s="18"/>
      <c r="D40" s="78"/>
      <c r="E40" s="78"/>
      <c r="F40" s="82"/>
      <c r="G40" s="82"/>
      <c r="H40" s="74"/>
      <c r="I40" s="74"/>
      <c r="J40" s="75"/>
      <c r="N40" s="173"/>
    </row>
    <row r="41" spans="2:14" ht="23.25" customHeight="1">
      <c r="B41" s="547"/>
      <c r="C41" s="547"/>
      <c r="D41" s="78"/>
      <c r="E41" s="78"/>
      <c r="F41" s="78"/>
      <c r="G41" s="78"/>
      <c r="H41" s="74"/>
      <c r="I41" s="74"/>
      <c r="J41" s="75"/>
      <c r="N41" s="173"/>
    </row>
    <row r="42" spans="2:14" ht="19.5" customHeight="1">
      <c r="B42" s="547"/>
      <c r="C42" s="547"/>
      <c r="D42" s="78"/>
      <c r="E42" s="78"/>
      <c r="F42" s="82"/>
      <c r="G42" s="82"/>
      <c r="H42" s="74"/>
      <c r="I42" s="74"/>
      <c r="J42" s="75"/>
      <c r="N42" s="173"/>
    </row>
    <row r="43" spans="2:10" ht="16.5">
      <c r="B43" s="17"/>
      <c r="C43" s="12"/>
      <c r="D43" s="78"/>
      <c r="E43" s="78"/>
      <c r="F43" s="82"/>
      <c r="G43" s="82"/>
      <c r="H43" s="74"/>
      <c r="I43" s="74"/>
      <c r="J43" s="82"/>
    </row>
  </sheetData>
  <mergeCells count="10">
    <mergeCell ref="B41:C41"/>
    <mergeCell ref="B42:C42"/>
    <mergeCell ref="B35:C35"/>
    <mergeCell ref="B37:C37"/>
    <mergeCell ref="B38:C38"/>
    <mergeCell ref="B5:C5"/>
    <mergeCell ref="B34:C34"/>
    <mergeCell ref="H31:I31"/>
    <mergeCell ref="B4:I4"/>
    <mergeCell ref="B28:C28"/>
  </mergeCells>
  <printOptions/>
  <pageMargins left="0" right="0.9448818897637796" top="0.35433070866141736" bottom="0.4330708661417323" header="0.4724409448818898" footer="0.2362204724409449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4:V28"/>
  <sheetViews>
    <sheetView rightToLeft="1" workbookViewId="0" topLeftCell="A1">
      <selection activeCell="I21" sqref="I21"/>
    </sheetView>
  </sheetViews>
  <sheetFormatPr defaultColWidth="9.140625" defaultRowHeight="12.75"/>
  <cols>
    <col min="1" max="1" width="2.57421875" style="0" customWidth="1"/>
    <col min="2" max="2" width="4.7109375" style="6" customWidth="1"/>
    <col min="3" max="3" width="25.28125" style="6" customWidth="1"/>
    <col min="4" max="4" width="16.8515625" style="6" customWidth="1"/>
    <col min="5" max="5" width="16.7109375" style="6" customWidth="1"/>
    <col min="6" max="7" width="11.7109375" style="6" customWidth="1"/>
    <col min="8" max="8" width="19.421875" style="6" customWidth="1"/>
    <col min="9" max="9" width="11.421875" style="6" customWidth="1"/>
    <col min="10" max="10" width="13.421875" style="6" bestFit="1" customWidth="1"/>
    <col min="11" max="11" width="11.140625" style="6" customWidth="1"/>
    <col min="12" max="12" width="11.421875" style="6" customWidth="1"/>
    <col min="13" max="13" width="9.28125" style="6" customWidth="1"/>
    <col min="14" max="14" width="9.7109375" style="6" customWidth="1"/>
    <col min="15" max="15" width="10.140625" style="6" hidden="1" customWidth="1"/>
    <col min="16" max="17" width="8.00390625" style="6" customWidth="1"/>
    <col min="18" max="18" width="10.28125" style="12" customWidth="1"/>
    <col min="19" max="22" width="9.140625" style="2" customWidth="1"/>
    <col min="23" max="23" width="12.421875" style="2" customWidth="1"/>
  </cols>
  <sheetData>
    <row r="3" ht="20.25" customHeight="1"/>
    <row r="4" spans="2:8" ht="26.25" customHeight="1">
      <c r="B4" s="556" t="s">
        <v>167</v>
      </c>
      <c r="C4" s="556"/>
      <c r="D4" s="556"/>
      <c r="E4" s="556"/>
      <c r="F4" s="556"/>
      <c r="G4" s="556"/>
      <c r="H4" s="556"/>
    </row>
    <row r="5" spans="2:22" ht="21.75" customHeight="1">
      <c r="B5" s="553" t="s">
        <v>85</v>
      </c>
      <c r="C5" s="553"/>
      <c r="D5" s="424" t="s">
        <v>177</v>
      </c>
      <c r="E5" s="424" t="s">
        <v>173</v>
      </c>
      <c r="F5" s="424" t="s">
        <v>8</v>
      </c>
      <c r="G5" s="555" t="s">
        <v>7</v>
      </c>
      <c r="H5" s="555"/>
      <c r="I5" s="38"/>
      <c r="J5" s="554"/>
      <c r="K5" s="554"/>
      <c r="L5" s="56"/>
      <c r="M5" s="56"/>
      <c r="N5" s="56"/>
      <c r="O5" s="552"/>
      <c r="P5" s="552"/>
      <c r="Q5" s="95"/>
      <c r="R5" s="2"/>
      <c r="T5" s="13"/>
      <c r="U5" s="71"/>
      <c r="V5" s="14"/>
    </row>
    <row r="6" spans="2:22" ht="20.25" customHeight="1">
      <c r="B6" s="553"/>
      <c r="C6" s="553"/>
      <c r="D6" s="421">
        <v>1383</v>
      </c>
      <c r="E6" s="421">
        <v>1383</v>
      </c>
      <c r="F6" s="421">
        <v>1382</v>
      </c>
      <c r="G6" s="422" t="s">
        <v>91</v>
      </c>
      <c r="H6" s="422" t="s">
        <v>153</v>
      </c>
      <c r="I6" s="38"/>
      <c r="J6" s="554"/>
      <c r="K6" s="554"/>
      <c r="L6" s="56"/>
      <c r="M6" s="96"/>
      <c r="N6" s="96"/>
      <c r="O6" s="96"/>
      <c r="P6" s="96"/>
      <c r="Q6" s="56"/>
      <c r="R6" s="2"/>
      <c r="T6" s="13"/>
      <c r="U6" s="71"/>
      <c r="V6" s="14"/>
    </row>
    <row r="7" spans="2:22" ht="25.5" customHeight="1">
      <c r="B7" s="63" t="s">
        <v>5</v>
      </c>
      <c r="C7" s="63"/>
      <c r="D7" s="283">
        <v>33229.37</v>
      </c>
      <c r="E7" s="283">
        <v>34150.04</v>
      </c>
      <c r="F7" s="283">
        <v>27074.86</v>
      </c>
      <c r="G7" s="259">
        <v>-2.695955846611009</v>
      </c>
      <c r="H7" s="259">
        <v>22.73145641380972</v>
      </c>
      <c r="I7" s="178"/>
      <c r="J7" s="67"/>
      <c r="K7" s="87"/>
      <c r="L7" s="88"/>
      <c r="M7" s="88"/>
      <c r="N7" s="88"/>
      <c r="O7" s="89"/>
      <c r="P7" s="89"/>
      <c r="Q7" s="90"/>
      <c r="R7" s="2"/>
      <c r="T7" s="49"/>
      <c r="U7" s="354"/>
      <c r="V7" s="355"/>
    </row>
    <row r="8" spans="2:22" ht="25.5" customHeight="1">
      <c r="B8" s="175" t="s">
        <v>0</v>
      </c>
      <c r="C8" s="175"/>
      <c r="D8" s="291">
        <v>4162.01</v>
      </c>
      <c r="E8" s="290">
        <v>4152.05</v>
      </c>
      <c r="F8" s="290">
        <v>3933.16</v>
      </c>
      <c r="G8" s="292">
        <v>0.23988150431714542</v>
      </c>
      <c r="H8" s="290">
        <v>5.8184767464329035</v>
      </c>
      <c r="I8" s="178"/>
      <c r="J8" s="67"/>
      <c r="K8" s="91"/>
      <c r="L8" s="88"/>
      <c r="M8" s="88"/>
      <c r="N8" s="92"/>
      <c r="O8" s="89"/>
      <c r="P8" s="92"/>
      <c r="Q8" s="90"/>
      <c r="R8" s="2"/>
      <c r="T8" s="356"/>
      <c r="U8" s="356"/>
      <c r="V8" s="355"/>
    </row>
    <row r="9" spans="2:22" ht="25.5" customHeight="1">
      <c r="B9" s="63" t="s">
        <v>130</v>
      </c>
      <c r="C9" s="370"/>
      <c r="D9" s="283">
        <v>13198.15</v>
      </c>
      <c r="E9" s="283">
        <v>13596.37</v>
      </c>
      <c r="F9" s="283">
        <v>11379.37</v>
      </c>
      <c r="G9" s="259">
        <v>-2.9288699851504565</v>
      </c>
      <c r="H9" s="283">
        <v>15.983134391446969</v>
      </c>
      <c r="I9" s="178"/>
      <c r="J9" s="67"/>
      <c r="K9" s="91"/>
      <c r="L9" s="88"/>
      <c r="M9" s="88"/>
      <c r="N9" s="92"/>
      <c r="O9" s="89"/>
      <c r="P9" s="92"/>
      <c r="Q9" s="90"/>
      <c r="R9" s="2"/>
      <c r="T9" s="356"/>
      <c r="U9" s="356"/>
      <c r="V9" s="355"/>
    </row>
    <row r="10" spans="2:22" ht="25.5" customHeight="1">
      <c r="B10" s="176"/>
      <c r="C10" s="293" t="s">
        <v>166</v>
      </c>
      <c r="D10" s="290">
        <v>13442.24</v>
      </c>
      <c r="E10" s="290">
        <v>13847.74</v>
      </c>
      <c r="F10" s="290">
        <v>11442.99</v>
      </c>
      <c r="G10" s="292">
        <v>-2.928275660865961</v>
      </c>
      <c r="H10" s="290">
        <v>17.4713951510925</v>
      </c>
      <c r="I10" s="178"/>
      <c r="J10" s="67"/>
      <c r="K10" s="97"/>
      <c r="L10" s="93"/>
      <c r="M10" s="93"/>
      <c r="N10" s="93"/>
      <c r="O10" s="89"/>
      <c r="P10" s="89"/>
      <c r="Q10" s="93"/>
      <c r="R10" s="2"/>
      <c r="T10" s="356"/>
      <c r="U10" s="356"/>
      <c r="V10" s="355"/>
    </row>
    <row r="11" spans="2:22" ht="25.5" customHeight="1">
      <c r="B11" s="101"/>
      <c r="C11" s="294" t="s">
        <v>165</v>
      </c>
      <c r="D11" s="283">
        <v>10736.7</v>
      </c>
      <c r="E11" s="283">
        <v>11063.25</v>
      </c>
      <c r="F11" s="283">
        <v>10197.13</v>
      </c>
      <c r="G11" s="259">
        <v>-2.9516642939461666</v>
      </c>
      <c r="H11" s="283">
        <v>5.291390812905215</v>
      </c>
      <c r="I11" s="178"/>
      <c r="J11" s="67"/>
      <c r="K11" s="91"/>
      <c r="L11" s="93"/>
      <c r="M11" s="93"/>
      <c r="N11" s="92"/>
      <c r="O11" s="89"/>
      <c r="P11" s="92"/>
      <c r="Q11" s="93"/>
      <c r="R11" s="2"/>
      <c r="T11" s="356"/>
      <c r="U11" s="356"/>
      <c r="V11" s="355"/>
    </row>
    <row r="12" spans="2:22" ht="25.5" customHeight="1">
      <c r="B12" s="176"/>
      <c r="C12" s="293" t="s">
        <v>1</v>
      </c>
      <c r="D12" s="290">
        <v>42778.71</v>
      </c>
      <c r="E12" s="290">
        <v>43714.42</v>
      </c>
      <c r="F12" s="290">
        <v>23202.6</v>
      </c>
      <c r="G12" s="292">
        <v>-2.14050649648331</v>
      </c>
      <c r="H12" s="290">
        <v>84.37032918724626</v>
      </c>
      <c r="I12" s="178"/>
      <c r="J12" s="67"/>
      <c r="K12" s="91"/>
      <c r="L12" s="93"/>
      <c r="M12" s="93"/>
      <c r="N12" s="92"/>
      <c r="O12" s="89"/>
      <c r="P12" s="92"/>
      <c r="Q12" s="93"/>
      <c r="R12" s="2"/>
      <c r="T12" s="356"/>
      <c r="U12" s="356"/>
      <c r="V12" s="355"/>
    </row>
    <row r="13" spans="2:22" ht="25.5" customHeight="1">
      <c r="B13" s="101"/>
      <c r="C13" s="294" t="s">
        <v>2</v>
      </c>
      <c r="D13" s="283">
        <v>9700.98</v>
      </c>
      <c r="E13" s="283">
        <v>10036.24</v>
      </c>
      <c r="F13" s="283">
        <v>10060.06</v>
      </c>
      <c r="G13" s="259">
        <v>-3.340494049564381</v>
      </c>
      <c r="H13" s="259">
        <v>-3.5693624093693277</v>
      </c>
      <c r="I13" s="178"/>
      <c r="J13" s="67"/>
      <c r="K13" s="91"/>
      <c r="L13" s="93"/>
      <c r="M13" s="93"/>
      <c r="N13" s="93"/>
      <c r="O13" s="89"/>
      <c r="P13" s="89"/>
      <c r="Q13" s="93"/>
      <c r="R13" s="2"/>
      <c r="T13" s="356"/>
      <c r="U13" s="356"/>
      <c r="V13" s="355"/>
    </row>
    <row r="14" spans="2:22" ht="25.5" customHeight="1">
      <c r="B14" s="500"/>
      <c r="C14" s="293" t="s">
        <v>6</v>
      </c>
      <c r="D14" s="290">
        <v>1009.55</v>
      </c>
      <c r="E14" s="290">
        <v>1049.26</v>
      </c>
      <c r="F14" s="290">
        <v>843.35</v>
      </c>
      <c r="G14" s="292">
        <v>-3.7845719840649634</v>
      </c>
      <c r="H14" s="290">
        <v>19.70712041264006</v>
      </c>
      <c r="I14" s="178"/>
      <c r="J14" s="98"/>
      <c r="K14" s="91"/>
      <c r="L14" s="93"/>
      <c r="M14" s="93"/>
      <c r="N14" s="92"/>
      <c r="O14" s="89"/>
      <c r="P14" s="92"/>
      <c r="Q14" s="93"/>
      <c r="R14" s="2"/>
      <c r="T14" s="49"/>
      <c r="U14" s="354"/>
      <c r="V14" s="52"/>
    </row>
    <row r="15" spans="2:22" ht="24" customHeight="1">
      <c r="B15" s="94"/>
      <c r="C15" s="99"/>
      <c r="D15" s="100"/>
      <c r="E15" s="100"/>
      <c r="F15" s="100"/>
      <c r="G15" s="100"/>
      <c r="H15" s="100"/>
      <c r="J15" s="98"/>
      <c r="K15" s="91"/>
      <c r="L15" s="93"/>
      <c r="M15" s="93"/>
      <c r="N15" s="92"/>
      <c r="O15" s="89"/>
      <c r="P15" s="92"/>
      <c r="Q15" s="93"/>
      <c r="R15" s="2"/>
      <c r="T15" s="49"/>
      <c r="U15" s="354"/>
      <c r="V15" s="52"/>
    </row>
    <row r="16" spans="1:22" ht="24" customHeight="1">
      <c r="A16" s="6"/>
      <c r="B16" s="556" t="s">
        <v>120</v>
      </c>
      <c r="C16" s="556"/>
      <c r="D16" s="556"/>
      <c r="E16" s="556"/>
      <c r="F16" s="556"/>
      <c r="G16" s="556"/>
      <c r="H16" s="556"/>
      <c r="J16" s="94"/>
      <c r="K16" s="91"/>
      <c r="L16" s="93"/>
      <c r="M16" s="93"/>
      <c r="N16" s="92"/>
      <c r="O16" s="89"/>
      <c r="P16" s="92"/>
      <c r="Q16" s="93"/>
      <c r="R16" s="2"/>
      <c r="T16" s="356"/>
      <c r="U16" s="356"/>
      <c r="V16" s="52"/>
    </row>
    <row r="17" spans="1:22" ht="20.25" customHeight="1">
      <c r="A17" s="6"/>
      <c r="B17" s="555" t="s">
        <v>86</v>
      </c>
      <c r="C17" s="555"/>
      <c r="D17" s="424" t="s">
        <v>177</v>
      </c>
      <c r="E17" s="424" t="s">
        <v>173</v>
      </c>
      <c r="F17" s="557" t="s">
        <v>10</v>
      </c>
      <c r="G17" s="557"/>
      <c r="H17" s="424" t="s">
        <v>122</v>
      </c>
      <c r="J17" s="24"/>
      <c r="K17" s="39"/>
      <c r="P17" s="12"/>
      <c r="R17" s="2"/>
      <c r="T17" s="356"/>
      <c r="U17" s="356"/>
      <c r="V17" s="52"/>
    </row>
    <row r="18" spans="1:22" ht="21" customHeight="1">
      <c r="A18" s="6"/>
      <c r="B18" s="555"/>
      <c r="C18" s="555"/>
      <c r="D18" s="421">
        <v>1383</v>
      </c>
      <c r="E18" s="421">
        <v>1383</v>
      </c>
      <c r="F18" s="425" t="s">
        <v>91</v>
      </c>
      <c r="G18" s="425" t="s">
        <v>178</v>
      </c>
      <c r="H18" s="421">
        <v>1383</v>
      </c>
      <c r="J18" s="39"/>
      <c r="K18" s="39"/>
      <c r="P18" s="12"/>
      <c r="R18" s="2"/>
      <c r="T18" s="49"/>
      <c r="U18" s="53"/>
      <c r="V18" s="355"/>
    </row>
    <row r="19" spans="1:22" ht="25.5" customHeight="1">
      <c r="A19" s="6"/>
      <c r="B19" s="63" t="s">
        <v>58</v>
      </c>
      <c r="C19" s="223"/>
      <c r="D19" s="491">
        <v>6756573.354436</v>
      </c>
      <c r="E19" s="491">
        <v>5710606.843001</v>
      </c>
      <c r="F19" s="594">
        <v>18.316205968844653</v>
      </c>
      <c r="G19" s="594">
        <v>149.79590537185808</v>
      </c>
      <c r="H19" s="259">
        <v>55372639.346168</v>
      </c>
      <c r="J19" s="232"/>
      <c r="K19" s="39"/>
      <c r="P19" s="12"/>
      <c r="R19" s="2"/>
      <c r="T19" s="49"/>
      <c r="U19" s="354"/>
      <c r="V19" s="52"/>
    </row>
    <row r="20" spans="1:22" ht="25.5" customHeight="1">
      <c r="A20" s="6"/>
      <c r="B20" s="176"/>
      <c r="C20" s="293" t="s">
        <v>166</v>
      </c>
      <c r="D20" s="490">
        <v>4755698.717604</v>
      </c>
      <c r="E20" s="490">
        <v>4835839.864287</v>
      </c>
      <c r="F20" s="595">
        <v>-1.6572332610690386</v>
      </c>
      <c r="G20" s="595">
        <v>96.88802886571297</v>
      </c>
      <c r="H20" s="292">
        <v>47420045.108515</v>
      </c>
      <c r="J20" s="149"/>
      <c r="P20" s="12"/>
      <c r="R20" s="2"/>
      <c r="T20" s="356"/>
      <c r="U20" s="356"/>
      <c r="V20" s="52"/>
    </row>
    <row r="21" spans="1:22" ht="25.5" customHeight="1">
      <c r="A21" s="6"/>
      <c r="B21" s="101"/>
      <c r="C21" s="294" t="s">
        <v>165</v>
      </c>
      <c r="D21" s="491">
        <v>2000874.636832</v>
      </c>
      <c r="E21" s="491">
        <v>874766.978714</v>
      </c>
      <c r="F21" s="594">
        <v>128.73230077494438</v>
      </c>
      <c r="G21" s="594">
        <v>591.37680683334</v>
      </c>
      <c r="H21" s="259">
        <v>7952594.237653</v>
      </c>
      <c r="J21" s="149"/>
      <c r="R21" s="2"/>
      <c r="T21" s="356"/>
      <c r="U21" s="356"/>
      <c r="V21" s="52"/>
    </row>
    <row r="22" spans="1:22" ht="25.5" customHeight="1">
      <c r="A22" s="6"/>
      <c r="B22" s="176" t="s">
        <v>59</v>
      </c>
      <c r="C22" s="295"/>
      <c r="D22" s="498">
        <v>990642675</v>
      </c>
      <c r="E22" s="498">
        <v>797184201</v>
      </c>
      <c r="F22" s="595">
        <v>24.26772554665819</v>
      </c>
      <c r="G22" s="595">
        <v>210.19468791089983</v>
      </c>
      <c r="H22" s="292">
        <v>7020833744</v>
      </c>
      <c r="J22" s="149"/>
      <c r="R22" s="2"/>
      <c r="T22" s="49"/>
      <c r="U22" s="53"/>
      <c r="V22" s="52"/>
    </row>
    <row r="23" spans="1:21" ht="25.5" customHeight="1">
      <c r="A23" s="6"/>
      <c r="B23" s="101"/>
      <c r="C23" s="294" t="s">
        <v>166</v>
      </c>
      <c r="D23" s="499">
        <v>578170307</v>
      </c>
      <c r="E23" s="499">
        <v>653062550</v>
      </c>
      <c r="F23" s="594">
        <v>-11.467851433220295</v>
      </c>
      <c r="G23" s="594">
        <v>125.62897863938183</v>
      </c>
      <c r="H23" s="259">
        <v>5445299708</v>
      </c>
      <c r="J23" s="149"/>
      <c r="R23" s="2"/>
      <c r="T23" s="357"/>
      <c r="U23" s="357"/>
    </row>
    <row r="24" spans="1:18" ht="25.5" customHeight="1">
      <c r="A24" s="6"/>
      <c r="B24" s="176"/>
      <c r="C24" s="293" t="s">
        <v>165</v>
      </c>
      <c r="D24" s="498">
        <v>412472368</v>
      </c>
      <c r="E24" s="498">
        <v>144121651</v>
      </c>
      <c r="F24" s="595">
        <v>-11.467851433220295</v>
      </c>
      <c r="G24" s="595">
        <v>553.5423218075127</v>
      </c>
      <c r="H24" s="292">
        <v>1575534036</v>
      </c>
      <c r="J24" s="149"/>
      <c r="R24" s="2"/>
    </row>
    <row r="25" spans="1:18" ht="25.5" customHeight="1">
      <c r="A25" s="6"/>
      <c r="B25" s="101" t="s">
        <v>53</v>
      </c>
      <c r="C25" s="296"/>
      <c r="D25" s="499">
        <v>212846</v>
      </c>
      <c r="E25" s="499">
        <v>210491</v>
      </c>
      <c r="F25" s="594">
        <v>186.1973653077288</v>
      </c>
      <c r="G25" s="594">
        <v>113.79411914072418</v>
      </c>
      <c r="H25" s="499">
        <v>1410513</v>
      </c>
      <c r="J25" s="149"/>
      <c r="R25" s="2"/>
    </row>
    <row r="26" spans="1:18" ht="25.5" customHeight="1">
      <c r="A26" s="6"/>
      <c r="B26" s="177"/>
      <c r="C26" s="293" t="s">
        <v>166</v>
      </c>
      <c r="D26" s="498">
        <v>147401</v>
      </c>
      <c r="E26" s="498">
        <v>158989</v>
      </c>
      <c r="F26" s="595">
        <v>1.1188126808272087</v>
      </c>
      <c r="G26" s="595">
        <v>84.74633386785658</v>
      </c>
      <c r="H26" s="498">
        <v>1149822</v>
      </c>
      <c r="J26" s="149"/>
      <c r="R26" s="2"/>
    </row>
    <row r="27" spans="1:18" ht="25.5" customHeight="1">
      <c r="A27" s="6"/>
      <c r="B27" s="101"/>
      <c r="C27" s="294" t="s">
        <v>165</v>
      </c>
      <c r="D27" s="499">
        <v>65445</v>
      </c>
      <c r="E27" s="499">
        <v>51502</v>
      </c>
      <c r="F27" s="594">
        <v>-7.288554554088647</v>
      </c>
      <c r="G27" s="594">
        <v>315.4392191659272</v>
      </c>
      <c r="H27" s="499">
        <v>260691</v>
      </c>
      <c r="J27" s="149"/>
      <c r="R27" s="2"/>
    </row>
    <row r="28" ht="12.75">
      <c r="A28" s="6"/>
    </row>
  </sheetData>
  <mergeCells count="8">
    <mergeCell ref="B4:H4"/>
    <mergeCell ref="B16:H16"/>
    <mergeCell ref="B17:C18"/>
    <mergeCell ref="F17:G17"/>
    <mergeCell ref="O5:P5"/>
    <mergeCell ref="B5:C6"/>
    <mergeCell ref="J5:K6"/>
    <mergeCell ref="G5:H5"/>
  </mergeCells>
  <printOptions/>
  <pageMargins left="0.2755905511811024" right="0.6692913385826772" top="1.968503937007874" bottom="0.31496062992125984" header="0.5118110236220472" footer="0.5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4:T96"/>
  <sheetViews>
    <sheetView rightToLeft="1" workbookViewId="0" topLeftCell="A1">
      <selection activeCell="B5" sqref="B5:K5"/>
    </sheetView>
  </sheetViews>
  <sheetFormatPr defaultColWidth="9.140625" defaultRowHeight="12.75"/>
  <cols>
    <col min="1" max="1" width="4.57421875" style="0" customWidth="1"/>
    <col min="2" max="2" width="4.8515625" style="33" customWidth="1"/>
    <col min="3" max="3" width="25.00390625" style="34" customWidth="1"/>
    <col min="4" max="4" width="10.28125" style="34" customWidth="1"/>
    <col min="5" max="5" width="10.57421875" style="34" customWidth="1"/>
    <col min="6" max="6" width="7.7109375" style="34" hidden="1" customWidth="1"/>
    <col min="7" max="7" width="8.140625" style="34" customWidth="1"/>
    <col min="8" max="8" width="10.7109375" style="34" customWidth="1"/>
    <col min="9" max="9" width="12.00390625" style="86" customWidth="1"/>
    <col min="10" max="10" width="12.57421875" style="86" customWidth="1"/>
    <col min="11" max="11" width="13.140625" style="0" customWidth="1"/>
    <col min="13" max="13" width="18.00390625" style="0" customWidth="1"/>
    <col min="14" max="14" width="4.00390625" style="0" customWidth="1"/>
    <col min="15" max="15" width="19.7109375" style="0" customWidth="1"/>
  </cols>
  <sheetData>
    <row r="4" spans="9:11" ht="17.25" customHeight="1">
      <c r="I4" s="4"/>
      <c r="K4" s="2"/>
    </row>
    <row r="5" spans="2:11" ht="24" customHeight="1">
      <c r="B5" s="558" t="s">
        <v>123</v>
      </c>
      <c r="C5" s="558"/>
      <c r="D5" s="558"/>
      <c r="E5" s="558"/>
      <c r="F5" s="558"/>
      <c r="G5" s="558"/>
      <c r="H5" s="558"/>
      <c r="I5" s="558"/>
      <c r="J5" s="558"/>
      <c r="K5" s="558"/>
    </row>
    <row r="6" spans="2:17" ht="15" customHeight="1">
      <c r="B6" s="527" t="s">
        <v>106</v>
      </c>
      <c r="C6" s="528" t="s">
        <v>2</v>
      </c>
      <c r="D6" s="526" t="s">
        <v>9</v>
      </c>
      <c r="E6" s="526"/>
      <c r="F6" s="419"/>
      <c r="G6" s="526" t="s">
        <v>111</v>
      </c>
      <c r="H6" s="526"/>
      <c r="I6" s="526" t="s">
        <v>129</v>
      </c>
      <c r="J6" s="526"/>
      <c r="K6" s="426" t="s">
        <v>118</v>
      </c>
      <c r="N6" s="160"/>
      <c r="O6" s="161"/>
      <c r="P6" s="2"/>
      <c r="Q6" s="2"/>
    </row>
    <row r="7" spans="2:20" ht="18" customHeight="1">
      <c r="B7" s="527"/>
      <c r="C7" s="528"/>
      <c r="D7" s="427" t="s">
        <v>175</v>
      </c>
      <c r="E7" s="427" t="s">
        <v>174</v>
      </c>
      <c r="F7" s="427" t="s">
        <v>102</v>
      </c>
      <c r="G7" s="427" t="s">
        <v>91</v>
      </c>
      <c r="H7" s="427" t="s">
        <v>154</v>
      </c>
      <c r="I7" s="427" t="s">
        <v>91</v>
      </c>
      <c r="J7" s="427" t="s">
        <v>155</v>
      </c>
      <c r="K7" s="428" t="s">
        <v>119</v>
      </c>
      <c r="L7" s="83"/>
      <c r="M7" s="84"/>
      <c r="N7" s="162"/>
      <c r="O7" s="161"/>
      <c r="P7" s="85"/>
      <c r="Q7" s="2"/>
      <c r="R7" s="85"/>
      <c r="S7" s="85"/>
      <c r="T7" s="2"/>
    </row>
    <row r="8" spans="2:20" ht="24" customHeight="1">
      <c r="B8" s="257">
        <v>1</v>
      </c>
      <c r="C8" s="258" t="s">
        <v>100</v>
      </c>
      <c r="D8" s="259">
        <v>211.12</v>
      </c>
      <c r="E8" s="259">
        <v>166.09</v>
      </c>
      <c r="F8" s="259">
        <v>222.06</v>
      </c>
      <c r="G8" s="260">
        <v>27.111806851706906</v>
      </c>
      <c r="H8" s="260">
        <v>-4.926596415383234</v>
      </c>
      <c r="I8" s="261">
        <v>1</v>
      </c>
      <c r="J8" s="261">
        <v>24</v>
      </c>
      <c r="K8" s="262">
        <v>5.04</v>
      </c>
      <c r="L8" s="83"/>
      <c r="M8" s="84"/>
      <c r="N8" s="162"/>
      <c r="O8" s="163"/>
      <c r="P8" s="85"/>
      <c r="Q8" s="2"/>
      <c r="R8" s="85"/>
      <c r="S8" s="85"/>
      <c r="T8" s="2"/>
    </row>
    <row r="9" spans="2:17" ht="24" customHeight="1">
      <c r="B9" s="263">
        <v>2</v>
      </c>
      <c r="C9" s="264" t="s">
        <v>12</v>
      </c>
      <c r="D9" s="265">
        <v>27563.08</v>
      </c>
      <c r="E9" s="265">
        <v>25196.28</v>
      </c>
      <c r="F9" s="265">
        <v>23388.5</v>
      </c>
      <c r="G9" s="266">
        <v>9.393450144227652</v>
      </c>
      <c r="H9" s="266">
        <v>17.84885734442141</v>
      </c>
      <c r="I9" s="267">
        <v>2</v>
      </c>
      <c r="J9" s="268">
        <v>15</v>
      </c>
      <c r="K9" s="269">
        <v>6.98</v>
      </c>
      <c r="N9" s="162"/>
      <c r="O9" s="163"/>
      <c r="P9" s="2"/>
      <c r="Q9" s="2"/>
    </row>
    <row r="10" spans="2:17" ht="24" customHeight="1">
      <c r="B10" s="257">
        <v>3</v>
      </c>
      <c r="C10" s="258" t="s">
        <v>149</v>
      </c>
      <c r="D10" s="259">
        <v>149.9</v>
      </c>
      <c r="E10" s="259">
        <v>140.62</v>
      </c>
      <c r="F10" s="259">
        <v>94.44</v>
      </c>
      <c r="G10" s="260">
        <v>6.599345754515716</v>
      </c>
      <c r="H10" s="260">
        <v>58.72511647606946</v>
      </c>
      <c r="I10" s="270">
        <v>3</v>
      </c>
      <c r="J10" s="261">
        <v>8</v>
      </c>
      <c r="K10" s="262">
        <v>10.57</v>
      </c>
      <c r="N10" s="162"/>
      <c r="O10" s="163"/>
      <c r="P10" s="2"/>
      <c r="Q10" s="2"/>
    </row>
    <row r="11" spans="2:17" ht="24" customHeight="1">
      <c r="B11" s="263">
        <v>4</v>
      </c>
      <c r="C11" s="264" t="s">
        <v>15</v>
      </c>
      <c r="D11" s="265">
        <v>958.3</v>
      </c>
      <c r="E11" s="265">
        <v>900.97</v>
      </c>
      <c r="F11" s="265">
        <v>723.38</v>
      </c>
      <c r="G11" s="266">
        <v>6.363141947012656</v>
      </c>
      <c r="H11" s="266">
        <v>32.47532417263401</v>
      </c>
      <c r="I11" s="269">
        <v>4</v>
      </c>
      <c r="J11" s="268">
        <v>21</v>
      </c>
      <c r="K11" s="269">
        <v>6.64</v>
      </c>
      <c r="N11" s="162"/>
      <c r="O11" s="163"/>
      <c r="P11" s="2"/>
      <c r="Q11" s="2"/>
    </row>
    <row r="12" spans="2:17" ht="24" customHeight="1">
      <c r="B12" s="257">
        <v>5</v>
      </c>
      <c r="C12" s="258" t="s">
        <v>74</v>
      </c>
      <c r="D12" s="259">
        <v>9087.26</v>
      </c>
      <c r="E12" s="259">
        <v>8552.82</v>
      </c>
      <c r="F12" s="259">
        <v>5852.7</v>
      </c>
      <c r="G12" s="260">
        <v>6.248699259425552</v>
      </c>
      <c r="H12" s="260">
        <v>55.26611649324244</v>
      </c>
      <c r="I12" s="262">
        <v>5</v>
      </c>
      <c r="J12" s="261">
        <v>9</v>
      </c>
      <c r="K12" s="262">
        <v>9.96</v>
      </c>
      <c r="N12" s="162"/>
      <c r="O12" s="163"/>
      <c r="P12" s="2"/>
      <c r="Q12" s="2"/>
    </row>
    <row r="13" spans="2:17" ht="24" customHeight="1">
      <c r="B13" s="263">
        <v>6</v>
      </c>
      <c r="C13" s="264" t="s">
        <v>14</v>
      </c>
      <c r="D13" s="265">
        <v>40463.12</v>
      </c>
      <c r="E13" s="265">
        <v>38494.02</v>
      </c>
      <c r="F13" s="265">
        <v>27756.13</v>
      </c>
      <c r="G13" s="266">
        <v>5.115339993069068</v>
      </c>
      <c r="H13" s="266">
        <v>45.780841925729554</v>
      </c>
      <c r="I13" s="269">
        <v>6</v>
      </c>
      <c r="J13" s="268">
        <v>13</v>
      </c>
      <c r="K13" s="269">
        <v>7.2</v>
      </c>
      <c r="N13" s="162"/>
      <c r="O13" s="163"/>
      <c r="P13" s="2"/>
      <c r="Q13" s="2"/>
    </row>
    <row r="14" spans="2:17" ht="24" customHeight="1">
      <c r="B14" s="257">
        <v>7</v>
      </c>
      <c r="C14" s="258" t="s">
        <v>72</v>
      </c>
      <c r="D14" s="259">
        <v>6241.83</v>
      </c>
      <c r="E14" s="259">
        <v>5955.34</v>
      </c>
      <c r="F14" s="259">
        <v>6036.39</v>
      </c>
      <c r="G14" s="260">
        <v>4.810640534377546</v>
      </c>
      <c r="H14" s="260">
        <v>3.403358629909592</v>
      </c>
      <c r="I14" s="262">
        <v>7</v>
      </c>
      <c r="J14" s="261">
        <v>19</v>
      </c>
      <c r="K14" s="262">
        <v>5.58</v>
      </c>
      <c r="N14" s="162"/>
      <c r="O14" s="163"/>
      <c r="P14" s="2"/>
      <c r="Q14" s="2"/>
    </row>
    <row r="15" spans="2:17" ht="24" customHeight="1">
      <c r="B15" s="263">
        <v>8</v>
      </c>
      <c r="C15" s="264" t="s">
        <v>13</v>
      </c>
      <c r="D15" s="265">
        <v>2604.84</v>
      </c>
      <c r="E15" s="265">
        <v>2537.01</v>
      </c>
      <c r="F15" s="265">
        <v>3061.55</v>
      </c>
      <c r="G15" s="266">
        <v>2.67361973346577</v>
      </c>
      <c r="H15" s="266">
        <v>-14.917607094445628</v>
      </c>
      <c r="I15" s="269">
        <v>8</v>
      </c>
      <c r="J15" s="268">
        <v>27</v>
      </c>
      <c r="K15" s="269">
        <v>6.59</v>
      </c>
      <c r="N15" s="162"/>
      <c r="O15" s="163"/>
      <c r="P15" s="2"/>
      <c r="Q15" s="2"/>
    </row>
    <row r="16" spans="2:17" ht="24" customHeight="1">
      <c r="B16" s="257">
        <v>9</v>
      </c>
      <c r="C16" s="258" t="s">
        <v>67</v>
      </c>
      <c r="D16" s="259">
        <v>900.73</v>
      </c>
      <c r="E16" s="259">
        <v>888.63</v>
      </c>
      <c r="F16" s="259">
        <v>500.9</v>
      </c>
      <c r="G16" s="260">
        <v>1.3616465795663013</v>
      </c>
      <c r="H16" s="260">
        <v>79.82231982431625</v>
      </c>
      <c r="I16" s="262">
        <v>9</v>
      </c>
      <c r="J16" s="261">
        <v>4</v>
      </c>
      <c r="K16" s="262">
        <v>7.45</v>
      </c>
      <c r="N16" s="162"/>
      <c r="O16" s="163"/>
      <c r="P16" s="2"/>
      <c r="Q16" s="2"/>
    </row>
    <row r="17" spans="2:17" ht="24" customHeight="1">
      <c r="B17" s="263">
        <v>10</v>
      </c>
      <c r="C17" s="264" t="s">
        <v>101</v>
      </c>
      <c r="D17" s="265">
        <v>177.31</v>
      </c>
      <c r="E17" s="265">
        <v>176.04</v>
      </c>
      <c r="F17" s="265">
        <v>124.9</v>
      </c>
      <c r="G17" s="266">
        <v>0.7214269484208193</v>
      </c>
      <c r="H17" s="266">
        <v>41.96156925540433</v>
      </c>
      <c r="I17" s="269">
        <v>10</v>
      </c>
      <c r="J17" s="268">
        <v>12</v>
      </c>
      <c r="K17" s="269">
        <v>4.72</v>
      </c>
      <c r="N17" s="162"/>
      <c r="O17" s="163"/>
      <c r="P17" s="2"/>
      <c r="Q17" s="85"/>
    </row>
    <row r="18" spans="2:17" ht="24" customHeight="1">
      <c r="B18" s="271">
        <v>11</v>
      </c>
      <c r="C18" s="272" t="s">
        <v>68</v>
      </c>
      <c r="D18" s="273">
        <v>106.21</v>
      </c>
      <c r="E18" s="273">
        <v>106.21</v>
      </c>
      <c r="F18" s="273">
        <v>106.34</v>
      </c>
      <c r="G18" s="274">
        <v>0</v>
      </c>
      <c r="H18" s="274">
        <v>-0.12224938875307068</v>
      </c>
      <c r="I18" s="275">
        <v>11</v>
      </c>
      <c r="J18" s="276">
        <v>18</v>
      </c>
      <c r="K18" s="275">
        <v>22.86</v>
      </c>
      <c r="N18" s="162"/>
      <c r="O18" s="163"/>
      <c r="P18" s="2"/>
      <c r="Q18" s="2"/>
    </row>
    <row r="19" spans="2:17" ht="24" customHeight="1">
      <c r="B19" s="263">
        <v>12</v>
      </c>
      <c r="C19" s="264" t="s">
        <v>162</v>
      </c>
      <c r="D19" s="265">
        <v>392.76</v>
      </c>
      <c r="E19" s="265">
        <v>393.14</v>
      </c>
      <c r="F19" s="265" t="s">
        <v>54</v>
      </c>
      <c r="G19" s="266">
        <v>-0.09665767919824883</v>
      </c>
      <c r="H19" s="266" t="s">
        <v>54</v>
      </c>
      <c r="I19" s="269">
        <v>12</v>
      </c>
      <c r="J19" s="268">
        <v>1</v>
      </c>
      <c r="K19" s="269">
        <v>32.35</v>
      </c>
      <c r="N19" s="162"/>
      <c r="O19" s="163"/>
      <c r="P19" s="2"/>
      <c r="Q19" s="2"/>
    </row>
    <row r="20" spans="2:17" ht="24" customHeight="1">
      <c r="B20" s="257">
        <v>13</v>
      </c>
      <c r="C20" s="258" t="s">
        <v>62</v>
      </c>
      <c r="D20" s="259">
        <v>2172.8</v>
      </c>
      <c r="E20" s="259">
        <v>2178.7</v>
      </c>
      <c r="F20" s="259">
        <v>1482.54</v>
      </c>
      <c r="G20" s="260">
        <v>-0.270803690274</v>
      </c>
      <c r="H20" s="260">
        <v>46.559283392016425</v>
      </c>
      <c r="I20" s="262">
        <v>13</v>
      </c>
      <c r="J20" s="261">
        <v>10</v>
      </c>
      <c r="K20" s="262">
        <v>8.07</v>
      </c>
      <c r="N20" s="162"/>
      <c r="O20" s="163"/>
      <c r="P20" s="2"/>
      <c r="Q20" s="2"/>
    </row>
    <row r="21" spans="2:17" ht="24" customHeight="1">
      <c r="B21" s="263">
        <v>14</v>
      </c>
      <c r="C21" s="264" t="s">
        <v>11</v>
      </c>
      <c r="D21" s="265">
        <v>1613.71</v>
      </c>
      <c r="E21" s="265">
        <v>1622.95</v>
      </c>
      <c r="F21" s="265">
        <v>1042.57</v>
      </c>
      <c r="G21" s="266">
        <v>-0.5693336208755667</v>
      </c>
      <c r="H21" s="266">
        <v>54.781933107609106</v>
      </c>
      <c r="I21" s="269">
        <v>14</v>
      </c>
      <c r="J21" s="268">
        <v>11</v>
      </c>
      <c r="K21" s="269">
        <v>7.73</v>
      </c>
      <c r="N21" s="162"/>
      <c r="O21" s="163"/>
      <c r="P21" s="2"/>
      <c r="Q21" s="2"/>
    </row>
    <row r="22" spans="2:17" ht="24" customHeight="1">
      <c r="B22" s="257">
        <v>15</v>
      </c>
      <c r="C22" s="258" t="s">
        <v>150</v>
      </c>
      <c r="D22" s="259">
        <v>187.64</v>
      </c>
      <c r="E22" s="259">
        <v>191.26</v>
      </c>
      <c r="F22" s="259">
        <v>98.83</v>
      </c>
      <c r="G22" s="260">
        <v>-1.8927114922095603</v>
      </c>
      <c r="H22" s="260">
        <v>89.8613781240514</v>
      </c>
      <c r="I22" s="262">
        <v>15</v>
      </c>
      <c r="J22" s="261">
        <v>7</v>
      </c>
      <c r="K22" s="262">
        <v>9.3</v>
      </c>
      <c r="N22" s="162"/>
      <c r="O22" s="163"/>
      <c r="P22" s="2"/>
      <c r="Q22" s="2"/>
    </row>
    <row r="23" spans="2:17" ht="24" customHeight="1">
      <c r="B23" s="263">
        <v>16</v>
      </c>
      <c r="C23" s="264" t="s">
        <v>64</v>
      </c>
      <c r="D23" s="265">
        <v>42778.71</v>
      </c>
      <c r="E23" s="265">
        <v>43714.42</v>
      </c>
      <c r="F23" s="277">
        <v>23202.6</v>
      </c>
      <c r="G23" s="266">
        <v>-2.14050649648331</v>
      </c>
      <c r="H23" s="266">
        <v>84.37032918724627</v>
      </c>
      <c r="I23" s="269">
        <v>16</v>
      </c>
      <c r="J23" s="268">
        <v>6</v>
      </c>
      <c r="K23" s="269">
        <v>9.53</v>
      </c>
      <c r="N23" s="162"/>
      <c r="O23" s="163"/>
      <c r="P23" s="2"/>
      <c r="Q23" s="2"/>
    </row>
    <row r="24" spans="2:17" ht="24" customHeight="1">
      <c r="B24" s="257">
        <v>17</v>
      </c>
      <c r="C24" s="258" t="s">
        <v>70</v>
      </c>
      <c r="D24" s="259">
        <v>4233.37</v>
      </c>
      <c r="E24" s="259">
        <v>4341.04</v>
      </c>
      <c r="F24" s="259">
        <v>4623.12</v>
      </c>
      <c r="G24" s="260">
        <v>-2.480281222932755</v>
      </c>
      <c r="H24" s="260">
        <v>-8.430453892609325</v>
      </c>
      <c r="I24" s="262">
        <v>17</v>
      </c>
      <c r="J24" s="261">
        <v>20</v>
      </c>
      <c r="K24" s="262">
        <v>6.41</v>
      </c>
      <c r="N24" s="162"/>
      <c r="O24" s="163"/>
      <c r="P24" s="2"/>
      <c r="Q24" s="2"/>
    </row>
    <row r="25" spans="2:17" ht="24" customHeight="1">
      <c r="B25" s="263">
        <v>18</v>
      </c>
      <c r="C25" s="264" t="s">
        <v>76</v>
      </c>
      <c r="D25" s="265">
        <v>23162.54</v>
      </c>
      <c r="E25" s="265">
        <v>24005.37</v>
      </c>
      <c r="F25" s="265">
        <v>29602.89</v>
      </c>
      <c r="G25" s="266">
        <v>-3.5110060790564703</v>
      </c>
      <c r="H25" s="266">
        <v>-21.755815057246096</v>
      </c>
      <c r="I25" s="269">
        <v>18</v>
      </c>
      <c r="J25" s="268">
        <v>25</v>
      </c>
      <c r="K25" s="269">
        <v>12.31</v>
      </c>
      <c r="N25" s="162"/>
      <c r="O25" s="163"/>
      <c r="P25" s="2"/>
      <c r="Q25" s="85"/>
    </row>
    <row r="26" spans="2:17" ht="24" customHeight="1">
      <c r="B26" s="257">
        <v>19</v>
      </c>
      <c r="C26" s="258" t="s">
        <v>69</v>
      </c>
      <c r="D26" s="259">
        <v>3923.53</v>
      </c>
      <c r="E26" s="259">
        <v>4119.31</v>
      </c>
      <c r="F26" s="259">
        <v>4549.29</v>
      </c>
      <c r="G26" s="260">
        <v>-4.752737715782502</v>
      </c>
      <c r="H26" s="260">
        <v>-13.755113435283306</v>
      </c>
      <c r="I26" s="262">
        <v>19</v>
      </c>
      <c r="J26" s="261">
        <v>22</v>
      </c>
      <c r="K26" s="262">
        <v>10.44</v>
      </c>
      <c r="N26" s="162"/>
      <c r="O26" s="163"/>
      <c r="P26" s="2"/>
      <c r="Q26" s="2"/>
    </row>
    <row r="27" spans="2:17" ht="24" customHeight="1">
      <c r="B27" s="263">
        <v>20</v>
      </c>
      <c r="C27" s="264" t="s">
        <v>77</v>
      </c>
      <c r="D27" s="265">
        <v>5070.37</v>
      </c>
      <c r="E27" s="265">
        <v>5460.57</v>
      </c>
      <c r="F27" s="265">
        <v>5717.85</v>
      </c>
      <c r="G27" s="266">
        <v>-7.145774159107929</v>
      </c>
      <c r="H27" s="266">
        <v>-11.323836756822935</v>
      </c>
      <c r="I27" s="269">
        <v>20</v>
      </c>
      <c r="J27" s="268">
        <v>23</v>
      </c>
      <c r="K27" s="269">
        <v>5.29</v>
      </c>
      <c r="N27" s="162"/>
      <c r="O27" s="163"/>
      <c r="P27" s="2"/>
      <c r="Q27" s="2"/>
    </row>
    <row r="28" spans="2:15" s="2" customFormat="1" ht="24" customHeight="1">
      <c r="B28" s="257">
        <v>21</v>
      </c>
      <c r="C28" s="258" t="s">
        <v>73</v>
      </c>
      <c r="D28" s="259">
        <v>15135.41</v>
      </c>
      <c r="E28" s="259">
        <v>16804.35</v>
      </c>
      <c r="F28" s="259">
        <v>32645.99</v>
      </c>
      <c r="G28" s="260">
        <v>-9.931595092937238</v>
      </c>
      <c r="H28" s="260">
        <v>-53.63776684364604</v>
      </c>
      <c r="I28" s="262">
        <v>21</v>
      </c>
      <c r="J28" s="261">
        <v>28</v>
      </c>
      <c r="K28" s="262">
        <v>8.04</v>
      </c>
      <c r="N28" s="162"/>
      <c r="O28" s="163"/>
    </row>
    <row r="29" spans="2:17" ht="24" customHeight="1">
      <c r="B29" s="263">
        <v>22</v>
      </c>
      <c r="C29" s="264" t="s">
        <v>66</v>
      </c>
      <c r="D29" s="265">
        <v>835.78</v>
      </c>
      <c r="E29" s="265">
        <v>947.12</v>
      </c>
      <c r="F29" s="265">
        <v>717.57</v>
      </c>
      <c r="G29" s="266">
        <v>-11.75563814511361</v>
      </c>
      <c r="H29" s="266">
        <v>16.47365413827222</v>
      </c>
      <c r="I29" s="269">
        <v>22</v>
      </c>
      <c r="J29" s="268">
        <v>14</v>
      </c>
      <c r="K29" s="269">
        <v>16.72</v>
      </c>
      <c r="N29" s="162"/>
      <c r="O29" s="163"/>
      <c r="P29" s="2"/>
      <c r="Q29" s="2"/>
    </row>
    <row r="30" spans="2:17" ht="24" customHeight="1">
      <c r="B30" s="257">
        <v>23</v>
      </c>
      <c r="C30" s="258" t="s">
        <v>75</v>
      </c>
      <c r="D30" s="259">
        <v>4437</v>
      </c>
      <c r="E30" s="259">
        <v>5031.58</v>
      </c>
      <c r="F30" s="259">
        <v>2359.59</v>
      </c>
      <c r="G30" s="260">
        <v>-11.81696405502844</v>
      </c>
      <c r="H30" s="260">
        <v>88.04114274089989</v>
      </c>
      <c r="I30" s="262">
        <v>23</v>
      </c>
      <c r="J30" s="261">
        <v>2</v>
      </c>
      <c r="K30" s="262">
        <v>10.94</v>
      </c>
      <c r="L30" s="112"/>
      <c r="M30" s="161"/>
      <c r="N30" s="162"/>
      <c r="O30" s="163"/>
      <c r="P30" s="2"/>
      <c r="Q30" s="2"/>
    </row>
    <row r="31" spans="1:17" ht="24" customHeight="1">
      <c r="A31" s="22"/>
      <c r="B31" s="263">
        <v>24</v>
      </c>
      <c r="C31" s="264" t="s">
        <v>71</v>
      </c>
      <c r="D31" s="265">
        <v>159.1</v>
      </c>
      <c r="E31" s="265">
        <v>184.87</v>
      </c>
      <c r="F31" s="265">
        <v>192</v>
      </c>
      <c r="G31" s="266">
        <v>-13.93952507167199</v>
      </c>
      <c r="H31" s="266">
        <v>-17.13541666666667</v>
      </c>
      <c r="I31" s="269">
        <v>24</v>
      </c>
      <c r="J31" s="268">
        <v>16</v>
      </c>
      <c r="K31" s="269">
        <v>11.45</v>
      </c>
      <c r="L31" s="162"/>
      <c r="M31" s="161"/>
      <c r="N31" s="2"/>
      <c r="O31" s="2"/>
      <c r="P31" s="2"/>
      <c r="Q31" s="2"/>
    </row>
    <row r="32" spans="1:17" ht="24" customHeight="1">
      <c r="A32" s="22"/>
      <c r="B32" s="257">
        <v>25</v>
      </c>
      <c r="C32" s="258" t="s">
        <v>63</v>
      </c>
      <c r="D32" s="259">
        <v>2577.12</v>
      </c>
      <c r="E32" s="259">
        <v>3182.73</v>
      </c>
      <c r="F32" s="259">
        <v>4012.53</v>
      </c>
      <c r="G32" s="260">
        <v>-19.028004260493354</v>
      </c>
      <c r="H32" s="260">
        <v>-35.77319048081884</v>
      </c>
      <c r="I32" s="262">
        <v>25</v>
      </c>
      <c r="J32" s="261">
        <v>26</v>
      </c>
      <c r="K32" s="262">
        <v>12.17</v>
      </c>
      <c r="L32" s="162"/>
      <c r="M32" s="163"/>
      <c r="N32" s="2"/>
      <c r="O32" s="2"/>
      <c r="P32" s="2"/>
      <c r="Q32" s="2"/>
    </row>
    <row r="33" spans="1:17" ht="24" customHeight="1">
      <c r="A33" s="22"/>
      <c r="B33" s="406">
        <v>26</v>
      </c>
      <c r="C33" s="411" t="s">
        <v>103</v>
      </c>
      <c r="D33" s="278">
        <v>279.91</v>
      </c>
      <c r="E33" s="278">
        <v>352.13</v>
      </c>
      <c r="F33" s="278">
        <v>208.36</v>
      </c>
      <c r="G33" s="278">
        <v>-20.509470934030038</v>
      </c>
      <c r="H33" s="278">
        <v>34.33960453062008</v>
      </c>
      <c r="I33" s="279">
        <v>26</v>
      </c>
      <c r="J33" s="280">
        <v>5</v>
      </c>
      <c r="K33" s="279">
        <v>8.19</v>
      </c>
      <c r="L33" s="162"/>
      <c r="M33" s="163"/>
      <c r="N33" s="2"/>
      <c r="O33" s="2"/>
      <c r="P33" s="2"/>
      <c r="Q33" s="2"/>
    </row>
    <row r="34" spans="1:13" ht="24.75" customHeight="1">
      <c r="A34" s="22"/>
      <c r="B34" s="405">
        <v>27</v>
      </c>
      <c r="C34" s="258" t="s">
        <v>65</v>
      </c>
      <c r="D34" s="508">
        <v>234.41</v>
      </c>
      <c r="E34" s="508">
        <v>301.05</v>
      </c>
      <c r="F34" s="405">
        <v>184.79</v>
      </c>
      <c r="G34" s="405">
        <v>-22.135857830925097</v>
      </c>
      <c r="H34" s="405">
        <v>26.85210238649278</v>
      </c>
      <c r="I34" s="407">
        <v>27</v>
      </c>
      <c r="J34" s="408">
        <v>3</v>
      </c>
      <c r="K34" s="407">
        <v>16.94</v>
      </c>
      <c r="L34" s="162"/>
      <c r="M34" s="163"/>
    </row>
    <row r="35" spans="1:13" ht="24" customHeight="1">
      <c r="A35" s="22"/>
      <c r="B35" s="279">
        <v>28</v>
      </c>
      <c r="C35" s="417" t="s">
        <v>16</v>
      </c>
      <c r="D35" s="278">
        <v>967.13</v>
      </c>
      <c r="E35" s="278">
        <v>1704.21</v>
      </c>
      <c r="F35" s="279">
        <v>1704.2</v>
      </c>
      <c r="G35" s="279">
        <v>-43.250538372618394</v>
      </c>
      <c r="H35" s="279">
        <v>-43.250205374955996</v>
      </c>
      <c r="I35" s="279">
        <v>28</v>
      </c>
      <c r="J35" s="280">
        <v>17</v>
      </c>
      <c r="K35" s="279">
        <v>7.41</v>
      </c>
      <c r="L35" s="162"/>
      <c r="M35" s="163"/>
    </row>
    <row r="36" spans="1:13" ht="24" customHeight="1">
      <c r="A36" s="22"/>
      <c r="B36" s="446"/>
      <c r="C36" s="447" t="s">
        <v>43</v>
      </c>
      <c r="D36" s="449">
        <v>13596.37</v>
      </c>
      <c r="E36" s="449">
        <v>12993.22</v>
      </c>
      <c r="F36" s="449">
        <v>11379.37</v>
      </c>
      <c r="G36" s="449">
        <v>4.642036385130102</v>
      </c>
      <c r="H36" s="449">
        <v>19.482625136540953</v>
      </c>
      <c r="I36" s="449"/>
      <c r="J36" s="449"/>
      <c r="K36" s="449">
        <v>9.53</v>
      </c>
      <c r="L36" s="162"/>
      <c r="M36" s="163"/>
    </row>
    <row r="37" spans="1:13" ht="23.25" customHeight="1">
      <c r="A37" s="22"/>
      <c r="B37" s="37"/>
      <c r="J37" s="111"/>
      <c r="L37" s="162"/>
      <c r="M37" s="163"/>
    </row>
    <row r="38" spans="1:13" ht="23.25" customHeight="1">
      <c r="A38" s="22"/>
      <c r="B38" s="37"/>
      <c r="J38" s="111"/>
      <c r="L38" s="162"/>
      <c r="M38" s="163"/>
    </row>
    <row r="39" spans="1:13" ht="23.25" customHeight="1">
      <c r="A39" s="22"/>
      <c r="B39" s="37"/>
      <c r="J39" s="111"/>
      <c r="L39" s="162"/>
      <c r="M39" s="163"/>
    </row>
    <row r="40" spans="1:13" ht="23.25" customHeight="1">
      <c r="A40" s="22"/>
      <c r="B40" s="37"/>
      <c r="J40" s="111"/>
      <c r="L40" s="162"/>
      <c r="M40" s="163"/>
    </row>
    <row r="41" spans="1:13" ht="23.25" customHeight="1">
      <c r="A41" s="36"/>
      <c r="B41" s="37"/>
      <c r="J41" s="111"/>
      <c r="L41" s="162"/>
      <c r="M41" s="163"/>
    </row>
    <row r="42" spans="1:13" ht="23.25" customHeight="1">
      <c r="A42" s="22"/>
      <c r="B42" s="37"/>
      <c r="J42" s="111"/>
      <c r="L42" s="162"/>
      <c r="M42" s="163"/>
    </row>
    <row r="43" spans="1:13" ht="23.25" customHeight="1">
      <c r="A43" s="22"/>
      <c r="B43" s="37"/>
      <c r="J43" s="111"/>
      <c r="L43" s="162"/>
      <c r="M43" s="163"/>
    </row>
    <row r="44" spans="1:13" ht="23.25" customHeight="1">
      <c r="A44" s="22"/>
      <c r="B44" s="37"/>
      <c r="J44" s="111"/>
      <c r="L44" s="162"/>
      <c r="M44" s="163"/>
    </row>
    <row r="45" spans="1:13" ht="23.25" customHeight="1">
      <c r="A45" s="22"/>
      <c r="B45" s="37"/>
      <c r="J45" s="111"/>
      <c r="L45" s="162"/>
      <c r="M45" s="163"/>
    </row>
    <row r="46" spans="1:13" ht="23.25" customHeight="1">
      <c r="A46" s="22"/>
      <c r="B46" s="37"/>
      <c r="J46" s="111"/>
      <c r="L46" s="162"/>
      <c r="M46" s="163"/>
    </row>
    <row r="47" spans="1:13" ht="23.25" customHeight="1">
      <c r="A47" s="22"/>
      <c r="B47" s="37"/>
      <c r="J47" s="111"/>
      <c r="L47" s="162"/>
      <c r="M47" s="163"/>
    </row>
    <row r="48" spans="1:13" ht="23.25" customHeight="1">
      <c r="A48" s="22"/>
      <c r="B48" s="37"/>
      <c r="J48" s="111"/>
      <c r="L48" s="162"/>
      <c r="M48" s="163"/>
    </row>
    <row r="49" spans="1:13" ht="23.25" customHeight="1">
      <c r="A49" s="22"/>
      <c r="B49" s="37"/>
      <c r="J49" s="111"/>
      <c r="L49" s="162"/>
      <c r="M49" s="163"/>
    </row>
    <row r="50" spans="1:13" ht="23.25" customHeight="1">
      <c r="A50" s="22"/>
      <c r="B50" s="37"/>
      <c r="J50" s="111"/>
      <c r="L50" s="162"/>
      <c r="M50" s="163"/>
    </row>
    <row r="51" spans="1:13" ht="23.25" customHeight="1">
      <c r="A51" s="22"/>
      <c r="B51" s="37"/>
      <c r="J51" s="111"/>
      <c r="L51" s="162"/>
      <c r="M51" s="163"/>
    </row>
    <row r="52" spans="1:13" ht="23.25" customHeight="1">
      <c r="A52" s="22"/>
      <c r="B52" s="37"/>
      <c r="J52" s="111"/>
      <c r="L52" s="162"/>
      <c r="M52" s="163"/>
    </row>
    <row r="53" spans="1:13" ht="23.25" customHeight="1">
      <c r="A53" s="22"/>
      <c r="B53" s="37"/>
      <c r="L53" s="162"/>
      <c r="M53" s="163"/>
    </row>
    <row r="54" spans="1:13" ht="23.25" customHeight="1">
      <c r="A54" s="22"/>
      <c r="B54" s="37"/>
      <c r="L54" s="162"/>
      <c r="M54" s="163"/>
    </row>
    <row r="55" spans="1:13" ht="23.25" customHeight="1">
      <c r="A55" s="22"/>
      <c r="B55" s="37"/>
      <c r="L55" s="2"/>
      <c r="M55" s="2"/>
    </row>
    <row r="56" spans="2:13" ht="23.25" customHeight="1">
      <c r="B56" s="37"/>
      <c r="L56" s="2"/>
      <c r="M56" s="2"/>
    </row>
    <row r="57" spans="2:13" ht="23.25" customHeight="1">
      <c r="B57" s="37"/>
      <c r="L57" s="2"/>
      <c r="M57" s="2"/>
    </row>
    <row r="58" spans="2:13" ht="23.25" customHeight="1">
      <c r="B58" s="37"/>
      <c r="L58" s="2"/>
      <c r="M58" s="2"/>
    </row>
    <row r="59" ht="23.25" customHeight="1">
      <c r="B59" s="37"/>
    </row>
    <row r="60" ht="23.25" customHeight="1">
      <c r="B60" s="37"/>
    </row>
    <row r="61" ht="23.25" customHeight="1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</sheetData>
  <mergeCells count="6">
    <mergeCell ref="B5:K5"/>
    <mergeCell ref="I6:J6"/>
    <mergeCell ref="B6:B7"/>
    <mergeCell ref="D6:E6"/>
    <mergeCell ref="G6:H6"/>
    <mergeCell ref="C6:C7"/>
  </mergeCells>
  <printOptions/>
  <pageMargins left="0.31496062992125984" right="0.7874015748031497" top="1.968503937007874" bottom="0.5511811023622047" header="0.7874015748031497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3:W123"/>
  <sheetViews>
    <sheetView rightToLeft="1" workbookViewId="0" topLeftCell="A1">
      <selection activeCell="B4" sqref="B4:I4"/>
    </sheetView>
  </sheetViews>
  <sheetFormatPr defaultColWidth="9.140625" defaultRowHeight="12.75"/>
  <cols>
    <col min="1" max="1" width="7.140625" style="0" customWidth="1"/>
    <col min="2" max="2" width="2.8515625" style="6" customWidth="1"/>
    <col min="3" max="3" width="24.00390625" style="6" customWidth="1"/>
    <col min="4" max="4" width="19.7109375" style="33" customWidth="1"/>
    <col min="5" max="5" width="10.421875" style="6" customWidth="1"/>
    <col min="6" max="6" width="15.8515625" style="40" customWidth="1"/>
    <col min="7" max="7" width="16.421875" style="34" customWidth="1"/>
    <col min="8" max="8" width="12.8515625" style="6" customWidth="1"/>
    <col min="9" max="9" width="14.7109375" style="6" customWidth="1"/>
    <col min="10" max="11" width="15.140625" style="0" customWidth="1"/>
    <col min="12" max="12" width="9.00390625" style="0" customWidth="1"/>
    <col min="13" max="13" width="14.7109375" style="0" customWidth="1"/>
    <col min="14" max="15" width="18.421875" style="0" customWidth="1"/>
    <col min="16" max="16" width="11.28125" style="0" customWidth="1"/>
    <col min="17" max="17" width="12.00390625" style="0" customWidth="1"/>
    <col min="18" max="18" width="14.421875" style="0" customWidth="1"/>
    <col min="21" max="21" width="21.00390625" style="0" customWidth="1"/>
    <col min="22" max="22" width="19.00390625" style="0" customWidth="1"/>
  </cols>
  <sheetData>
    <row r="3" spans="4:14" ht="25.5" customHeight="1">
      <c r="D3" s="155"/>
      <c r="E3" s="155"/>
      <c r="F3" s="156"/>
      <c r="G3" s="157"/>
      <c r="H3" s="158"/>
      <c r="I3" s="159"/>
      <c r="J3" s="6"/>
      <c r="K3" s="6"/>
      <c r="L3" s="6"/>
      <c r="M3" s="6"/>
      <c r="N3" s="23"/>
    </row>
    <row r="4" spans="2:19" ht="25.5" customHeight="1">
      <c r="B4" s="529" t="s">
        <v>121</v>
      </c>
      <c r="C4" s="529"/>
      <c r="D4" s="529"/>
      <c r="E4" s="529"/>
      <c r="F4" s="529"/>
      <c r="G4" s="529"/>
      <c r="H4" s="529"/>
      <c r="I4" s="529"/>
      <c r="J4" s="104"/>
      <c r="K4" s="104"/>
      <c r="L4" s="104"/>
      <c r="M4" s="105"/>
      <c r="N4" s="104"/>
      <c r="O4" s="2"/>
      <c r="P4" s="2"/>
      <c r="Q4" s="2"/>
      <c r="R4" s="2"/>
      <c r="S4" s="2"/>
    </row>
    <row r="5" spans="2:19" ht="21" customHeight="1">
      <c r="B5" s="531" t="s">
        <v>106</v>
      </c>
      <c r="C5" s="533" t="s">
        <v>2</v>
      </c>
      <c r="D5" s="433" t="s">
        <v>3</v>
      </c>
      <c r="E5" s="433" t="s">
        <v>107</v>
      </c>
      <c r="F5" s="433" t="s">
        <v>156</v>
      </c>
      <c r="G5" s="433" t="s">
        <v>105</v>
      </c>
      <c r="H5" s="433" t="s">
        <v>108</v>
      </c>
      <c r="I5" s="433" t="s">
        <v>156</v>
      </c>
      <c r="J5" s="102"/>
      <c r="K5" s="102"/>
      <c r="L5" s="102"/>
      <c r="M5" s="102"/>
      <c r="N5" s="103"/>
      <c r="O5" s="150"/>
      <c r="P5" s="151"/>
      <c r="Q5" s="152"/>
      <c r="R5" s="2"/>
      <c r="S5" s="2"/>
    </row>
    <row r="6" spans="2:22" ht="21" customHeight="1">
      <c r="B6" s="532"/>
      <c r="C6" s="525"/>
      <c r="D6" s="434" t="s">
        <v>172</v>
      </c>
      <c r="E6" s="435" t="s">
        <v>104</v>
      </c>
      <c r="F6" s="436" t="s">
        <v>89</v>
      </c>
      <c r="G6" s="434" t="s">
        <v>172</v>
      </c>
      <c r="H6" s="435" t="s">
        <v>109</v>
      </c>
      <c r="I6" s="436">
        <v>1383</v>
      </c>
      <c r="J6" s="102"/>
      <c r="K6" s="102"/>
      <c r="L6" s="102"/>
      <c r="M6" s="102"/>
      <c r="N6" s="112"/>
      <c r="O6" s="112"/>
      <c r="P6" s="151"/>
      <c r="Q6" s="153"/>
      <c r="R6" s="2"/>
      <c r="S6" s="2"/>
      <c r="U6" s="12"/>
      <c r="V6" s="326"/>
    </row>
    <row r="7" spans="2:23" ht="26.25" customHeight="1">
      <c r="B7" s="429">
        <v>1</v>
      </c>
      <c r="C7" s="281" t="s">
        <v>64</v>
      </c>
      <c r="D7" s="283">
        <v>1668442.224653</v>
      </c>
      <c r="E7" s="257">
        <v>1</v>
      </c>
      <c r="F7" s="284">
        <v>17566732.566124</v>
      </c>
      <c r="G7" s="285">
        <v>260681256</v>
      </c>
      <c r="H7" s="257">
        <v>1</v>
      </c>
      <c r="I7" s="285">
        <v>262305823</v>
      </c>
      <c r="J7" s="102"/>
      <c r="K7" s="102"/>
      <c r="L7" s="102">
        <f>D7/1000</f>
        <v>1668.442224653</v>
      </c>
      <c r="M7" s="102">
        <f>G7/1000000</f>
        <v>260.681256</v>
      </c>
      <c r="N7" s="211"/>
      <c r="O7" s="212"/>
      <c r="P7" s="151"/>
      <c r="Q7" s="153"/>
      <c r="R7" s="2"/>
      <c r="S7" s="2"/>
      <c r="T7">
        <v>1</v>
      </c>
      <c r="U7" s="281" t="s">
        <v>64</v>
      </c>
      <c r="V7" s="102">
        <v>260.681256</v>
      </c>
      <c r="W7">
        <v>1</v>
      </c>
    </row>
    <row r="8" spans="2:23" ht="26.25" customHeight="1">
      <c r="B8" s="430">
        <v>2</v>
      </c>
      <c r="C8" s="282" t="s">
        <v>74</v>
      </c>
      <c r="D8" s="286">
        <v>1143486.145246</v>
      </c>
      <c r="E8" s="263">
        <v>2</v>
      </c>
      <c r="F8" s="287">
        <v>7578174.20971</v>
      </c>
      <c r="G8" s="288">
        <v>99341340</v>
      </c>
      <c r="H8" s="263">
        <v>4</v>
      </c>
      <c r="I8" s="288">
        <v>99963707</v>
      </c>
      <c r="J8" s="102"/>
      <c r="K8" s="102"/>
      <c r="L8" s="102">
        <f aca="true" t="shared" si="0" ref="L8:L34">D8/1000</f>
        <v>1143.486145246</v>
      </c>
      <c r="M8" s="102">
        <f aca="true" t="shared" si="1" ref="M8:M34">G8/1000000</f>
        <v>99.34134</v>
      </c>
      <c r="N8" s="211"/>
      <c r="O8" s="212"/>
      <c r="P8" s="151"/>
      <c r="Q8" s="153"/>
      <c r="R8" s="2"/>
      <c r="S8" s="2"/>
      <c r="T8">
        <v>5</v>
      </c>
      <c r="U8" s="281" t="s">
        <v>13</v>
      </c>
      <c r="V8" s="102">
        <v>203.332143</v>
      </c>
      <c r="W8">
        <v>2</v>
      </c>
    </row>
    <row r="9" spans="2:23" ht="26.25" customHeight="1">
      <c r="B9" s="431">
        <v>3</v>
      </c>
      <c r="C9" s="281" t="s">
        <v>76</v>
      </c>
      <c r="D9" s="283">
        <v>1075455.256628</v>
      </c>
      <c r="E9" s="289">
        <v>3</v>
      </c>
      <c r="F9" s="284">
        <v>13132136.651204</v>
      </c>
      <c r="G9" s="285">
        <v>51174523</v>
      </c>
      <c r="H9" s="289">
        <v>6</v>
      </c>
      <c r="I9" s="285">
        <v>206252106</v>
      </c>
      <c r="J9" s="102"/>
      <c r="K9" s="102"/>
      <c r="L9" s="102">
        <f t="shared" si="0"/>
        <v>1075.455256628</v>
      </c>
      <c r="M9" s="102">
        <f t="shared" si="1"/>
        <v>51.174523</v>
      </c>
      <c r="N9" s="211"/>
      <c r="O9" s="212"/>
      <c r="P9" s="151"/>
      <c r="Q9" s="153"/>
      <c r="R9" s="2"/>
      <c r="S9" s="2"/>
      <c r="T9">
        <v>9</v>
      </c>
      <c r="U9" s="282" t="s">
        <v>77</v>
      </c>
      <c r="V9" s="102">
        <v>99.54746</v>
      </c>
      <c r="W9">
        <v>3</v>
      </c>
    </row>
    <row r="10" spans="2:23" ht="26.25" customHeight="1">
      <c r="B10" s="430">
        <v>4</v>
      </c>
      <c r="C10" s="282" t="s">
        <v>14</v>
      </c>
      <c r="D10" s="286">
        <v>504118.017807</v>
      </c>
      <c r="E10" s="263">
        <v>4</v>
      </c>
      <c r="F10" s="287">
        <v>778701.0228890001</v>
      </c>
      <c r="G10" s="288">
        <v>64392733</v>
      </c>
      <c r="H10" s="263">
        <v>5</v>
      </c>
      <c r="I10" s="288">
        <v>66704073</v>
      </c>
      <c r="J10" s="102"/>
      <c r="K10" s="102"/>
      <c r="L10" s="102">
        <f t="shared" si="0"/>
        <v>504.118017807</v>
      </c>
      <c r="M10" s="102">
        <f t="shared" si="1"/>
        <v>64.392733</v>
      </c>
      <c r="N10" s="211"/>
      <c r="O10" s="212"/>
      <c r="P10" s="151"/>
      <c r="Q10" s="153"/>
      <c r="R10" s="2"/>
      <c r="S10" s="2"/>
      <c r="T10">
        <v>2</v>
      </c>
      <c r="U10" s="282" t="s">
        <v>74</v>
      </c>
      <c r="V10" s="102">
        <v>99.34134</v>
      </c>
      <c r="W10">
        <v>4</v>
      </c>
    </row>
    <row r="11" spans="2:23" ht="26.25" customHeight="1">
      <c r="B11" s="431">
        <v>5</v>
      </c>
      <c r="C11" s="281" t="s">
        <v>77</v>
      </c>
      <c r="D11" s="283">
        <v>502711.125035</v>
      </c>
      <c r="E11" s="257">
        <v>5</v>
      </c>
      <c r="F11" s="284">
        <v>5394484.371143</v>
      </c>
      <c r="G11" s="285">
        <v>99547460</v>
      </c>
      <c r="H11" s="257">
        <v>3</v>
      </c>
      <c r="I11" s="285">
        <v>183480121</v>
      </c>
      <c r="J11" s="102"/>
      <c r="K11" s="102"/>
      <c r="L11" s="102">
        <f t="shared" si="0"/>
        <v>502.71112503499995</v>
      </c>
      <c r="M11" s="102">
        <f t="shared" si="1"/>
        <v>99.54746</v>
      </c>
      <c r="N11" s="211"/>
      <c r="O11" s="212"/>
      <c r="P11" s="151"/>
      <c r="Q11" s="153"/>
      <c r="R11" s="2"/>
      <c r="S11" s="2"/>
      <c r="T11">
        <v>4</v>
      </c>
      <c r="U11" s="281" t="s">
        <v>14</v>
      </c>
      <c r="V11" s="102">
        <v>64.392733</v>
      </c>
      <c r="W11">
        <v>5</v>
      </c>
    </row>
    <row r="12" spans="2:23" ht="26.25" customHeight="1">
      <c r="B12" s="430">
        <v>6</v>
      </c>
      <c r="C12" s="282" t="s">
        <v>13</v>
      </c>
      <c r="D12" s="286">
        <v>471748.2468</v>
      </c>
      <c r="E12" s="263">
        <v>6</v>
      </c>
      <c r="F12" s="287">
        <v>800313.71646</v>
      </c>
      <c r="G12" s="288">
        <v>203332143</v>
      </c>
      <c r="H12" s="263">
        <v>2</v>
      </c>
      <c r="I12" s="288">
        <v>205045946</v>
      </c>
      <c r="J12" s="102"/>
      <c r="K12" s="102"/>
      <c r="L12" s="102">
        <f t="shared" si="0"/>
        <v>471.7482468</v>
      </c>
      <c r="M12" s="102">
        <f t="shared" si="1"/>
        <v>203.332143</v>
      </c>
      <c r="N12" s="211"/>
      <c r="O12" s="212"/>
      <c r="P12" s="151"/>
      <c r="Q12" s="153"/>
      <c r="R12" s="2"/>
      <c r="S12" s="2"/>
      <c r="T12">
        <v>3</v>
      </c>
      <c r="U12" s="282" t="s">
        <v>76</v>
      </c>
      <c r="V12" s="102">
        <v>51.174523</v>
      </c>
      <c r="W12">
        <v>6</v>
      </c>
    </row>
    <row r="13" spans="2:23" ht="26.25" customHeight="1">
      <c r="B13" s="431">
        <v>7</v>
      </c>
      <c r="C13" s="281" t="s">
        <v>12</v>
      </c>
      <c r="D13" s="283">
        <v>373796.757649</v>
      </c>
      <c r="E13" s="289">
        <v>7</v>
      </c>
      <c r="F13" s="534">
        <v>520761.1435</v>
      </c>
      <c r="G13" s="285">
        <v>18791620</v>
      </c>
      <c r="H13" s="289">
        <v>11</v>
      </c>
      <c r="I13" s="285">
        <v>19385403</v>
      </c>
      <c r="J13" s="102"/>
      <c r="K13" s="102"/>
      <c r="L13" s="102">
        <f t="shared" si="0"/>
        <v>373.79675764899997</v>
      </c>
      <c r="M13" s="102">
        <f t="shared" si="1"/>
        <v>18.79162</v>
      </c>
      <c r="N13" s="211"/>
      <c r="O13" s="212"/>
      <c r="P13" s="151"/>
      <c r="Q13" s="153"/>
      <c r="R13" s="2"/>
      <c r="S13" s="2"/>
      <c r="T13">
        <v>17</v>
      </c>
      <c r="U13" s="282" t="s">
        <v>71</v>
      </c>
      <c r="V13" s="102">
        <v>46.468306</v>
      </c>
      <c r="W13">
        <v>7</v>
      </c>
    </row>
    <row r="14" spans="2:23" ht="26.25" customHeight="1">
      <c r="B14" s="430">
        <v>8</v>
      </c>
      <c r="C14" s="282" t="s">
        <v>66</v>
      </c>
      <c r="D14" s="286">
        <v>311597.722324</v>
      </c>
      <c r="E14" s="263">
        <v>8</v>
      </c>
      <c r="F14" s="287">
        <v>1421728.840315</v>
      </c>
      <c r="G14" s="288">
        <v>38174800</v>
      </c>
      <c r="H14" s="263">
        <v>9</v>
      </c>
      <c r="I14" s="288">
        <v>60972307</v>
      </c>
      <c r="J14" s="102"/>
      <c r="K14" s="102"/>
      <c r="L14" s="102">
        <f t="shared" si="0"/>
        <v>311.59772232399996</v>
      </c>
      <c r="M14" s="102">
        <f t="shared" si="1"/>
        <v>38.1748</v>
      </c>
      <c r="N14" s="211"/>
      <c r="O14" s="212"/>
      <c r="P14" s="151"/>
      <c r="Q14" s="153"/>
      <c r="R14" s="2"/>
      <c r="S14" s="2"/>
      <c r="T14">
        <v>7</v>
      </c>
      <c r="U14" s="282" t="s">
        <v>15</v>
      </c>
      <c r="V14" s="102">
        <v>44.843883</v>
      </c>
      <c r="W14">
        <v>8</v>
      </c>
    </row>
    <row r="15" spans="2:23" ht="26.25" customHeight="1">
      <c r="B15" s="431">
        <v>9</v>
      </c>
      <c r="C15" s="281" t="s">
        <v>69</v>
      </c>
      <c r="D15" s="283">
        <v>164856.519535</v>
      </c>
      <c r="E15" s="257">
        <v>9</v>
      </c>
      <c r="F15" s="284">
        <v>3141018.183249</v>
      </c>
      <c r="G15" s="285">
        <v>13105855</v>
      </c>
      <c r="H15" s="257">
        <v>13</v>
      </c>
      <c r="I15" s="285">
        <v>13130975</v>
      </c>
      <c r="J15" s="102"/>
      <c r="K15" s="102"/>
      <c r="L15" s="102">
        <f t="shared" si="0"/>
        <v>164.856519535</v>
      </c>
      <c r="M15" s="102">
        <f t="shared" si="1"/>
        <v>13.105855</v>
      </c>
      <c r="N15" s="211"/>
      <c r="O15" s="212"/>
      <c r="P15" s="151"/>
      <c r="Q15" s="153"/>
      <c r="R15" s="2"/>
      <c r="S15" s="2"/>
      <c r="T15">
        <v>10</v>
      </c>
      <c r="U15" s="281" t="s">
        <v>66</v>
      </c>
      <c r="V15" s="102">
        <v>38.1748</v>
      </c>
      <c r="W15">
        <v>9</v>
      </c>
    </row>
    <row r="16" spans="2:23" ht="26.25" customHeight="1">
      <c r="B16" s="430">
        <v>10</v>
      </c>
      <c r="C16" s="282" t="s">
        <v>15</v>
      </c>
      <c r="D16" s="286">
        <v>134987.652041</v>
      </c>
      <c r="E16" s="263">
        <v>10</v>
      </c>
      <c r="F16" s="287">
        <v>330381.942656</v>
      </c>
      <c r="G16" s="288">
        <v>44843883</v>
      </c>
      <c r="H16" s="263">
        <v>8</v>
      </c>
      <c r="I16" s="288">
        <v>58638110</v>
      </c>
      <c r="J16" s="102"/>
      <c r="K16" s="102"/>
      <c r="L16" s="102">
        <f t="shared" si="0"/>
        <v>134.987652041</v>
      </c>
      <c r="M16" s="102">
        <f t="shared" si="1"/>
        <v>44.843883</v>
      </c>
      <c r="N16" s="211"/>
      <c r="O16" s="212"/>
      <c r="P16" s="151"/>
      <c r="Q16" s="153"/>
      <c r="R16" s="2"/>
      <c r="S16" s="2"/>
      <c r="T16">
        <v>13</v>
      </c>
      <c r="U16" s="282" t="s">
        <v>63</v>
      </c>
      <c r="V16" s="102">
        <v>20.559263</v>
      </c>
      <c r="W16">
        <v>10</v>
      </c>
    </row>
    <row r="17" spans="2:23" ht="26.25" customHeight="1">
      <c r="B17" s="431">
        <v>11</v>
      </c>
      <c r="C17" s="281" t="s">
        <v>63</v>
      </c>
      <c r="D17" s="283">
        <v>129091.413283</v>
      </c>
      <c r="E17" s="289">
        <v>11</v>
      </c>
      <c r="F17" s="284">
        <v>257915.437859</v>
      </c>
      <c r="G17" s="285">
        <v>20559263</v>
      </c>
      <c r="H17" s="289">
        <v>10</v>
      </c>
      <c r="I17" s="285">
        <v>869753488</v>
      </c>
      <c r="J17" s="102"/>
      <c r="K17" s="102"/>
      <c r="L17" s="102">
        <f t="shared" si="0"/>
        <v>129.091413283</v>
      </c>
      <c r="M17" s="102">
        <f t="shared" si="1"/>
        <v>20.559263</v>
      </c>
      <c r="N17" s="211"/>
      <c r="O17" s="212"/>
      <c r="P17" s="151"/>
      <c r="Q17" s="153"/>
      <c r="R17" s="2"/>
      <c r="S17" s="2"/>
      <c r="T17">
        <v>8</v>
      </c>
      <c r="U17" s="282" t="s">
        <v>12</v>
      </c>
      <c r="V17" s="102">
        <v>18.79162</v>
      </c>
      <c r="W17">
        <v>11</v>
      </c>
    </row>
    <row r="18" spans="2:23" ht="26.25" customHeight="1">
      <c r="B18" s="430">
        <v>12</v>
      </c>
      <c r="C18" s="282" t="s">
        <v>75</v>
      </c>
      <c r="D18" s="286">
        <v>116013.618578</v>
      </c>
      <c r="E18" s="263">
        <v>12</v>
      </c>
      <c r="F18" s="287">
        <v>1827838.6142750003</v>
      </c>
      <c r="G18" s="288">
        <v>4997440</v>
      </c>
      <c r="H18" s="263">
        <v>14</v>
      </c>
      <c r="I18" s="288">
        <v>315693349</v>
      </c>
      <c r="J18" s="102"/>
      <c r="K18" s="102"/>
      <c r="L18" s="102">
        <f t="shared" si="0"/>
        <v>116.01361857799999</v>
      </c>
      <c r="M18" s="102">
        <f t="shared" si="1"/>
        <v>4.99744</v>
      </c>
      <c r="N18" s="211"/>
      <c r="O18" s="212"/>
      <c r="P18" s="151"/>
      <c r="Q18" s="153"/>
      <c r="R18" s="2"/>
      <c r="S18" s="2"/>
      <c r="T18">
        <v>14</v>
      </c>
      <c r="U18" s="282" t="s">
        <v>62</v>
      </c>
      <c r="V18" s="102">
        <v>15.107476</v>
      </c>
      <c r="W18">
        <v>12</v>
      </c>
    </row>
    <row r="19" spans="2:23" ht="26.25" customHeight="1">
      <c r="B19" s="431">
        <v>13</v>
      </c>
      <c r="C19" s="281" t="s">
        <v>62</v>
      </c>
      <c r="D19" s="283">
        <v>66197.087658</v>
      </c>
      <c r="E19" s="289">
        <v>13</v>
      </c>
      <c r="F19" s="284">
        <v>1219122.5381210002</v>
      </c>
      <c r="G19" s="285">
        <v>15107476</v>
      </c>
      <c r="H19" s="289">
        <v>12</v>
      </c>
      <c r="I19" s="285">
        <v>472219517</v>
      </c>
      <c r="J19" s="102"/>
      <c r="K19" s="102"/>
      <c r="L19" s="102">
        <f t="shared" si="0"/>
        <v>66.197087658</v>
      </c>
      <c r="M19" s="102">
        <f t="shared" si="1"/>
        <v>15.107476</v>
      </c>
      <c r="N19" s="211"/>
      <c r="O19" s="212"/>
      <c r="P19" s="151"/>
      <c r="Q19" s="153"/>
      <c r="R19" s="2"/>
      <c r="S19" s="2"/>
      <c r="T19">
        <v>6</v>
      </c>
      <c r="U19" s="281" t="s">
        <v>69</v>
      </c>
      <c r="V19" s="102">
        <v>13.105855</v>
      </c>
      <c r="W19">
        <v>13</v>
      </c>
    </row>
    <row r="20" spans="2:23" ht="26.25" customHeight="1">
      <c r="B20" s="430">
        <v>14</v>
      </c>
      <c r="C20" s="282" t="s">
        <v>103</v>
      </c>
      <c r="D20" s="286">
        <v>27674.346328</v>
      </c>
      <c r="E20" s="263">
        <v>14</v>
      </c>
      <c r="F20" s="287">
        <v>297863.61754</v>
      </c>
      <c r="G20" s="288">
        <v>839360</v>
      </c>
      <c r="H20" s="263">
        <v>18</v>
      </c>
      <c r="I20" s="288">
        <v>180887748</v>
      </c>
      <c r="J20" s="102"/>
      <c r="K20" s="102"/>
      <c r="L20" s="102">
        <f t="shared" si="0"/>
        <v>27.674346328</v>
      </c>
      <c r="M20" s="102">
        <f t="shared" si="1"/>
        <v>0.83936</v>
      </c>
      <c r="N20" s="211"/>
      <c r="O20" s="212"/>
      <c r="P20" s="151"/>
      <c r="Q20" s="153"/>
      <c r="R20" s="2"/>
      <c r="S20" s="2"/>
      <c r="T20">
        <v>15</v>
      </c>
      <c r="U20" s="281" t="s">
        <v>75</v>
      </c>
      <c r="V20" s="102">
        <v>4.99744</v>
      </c>
      <c r="W20">
        <v>14</v>
      </c>
    </row>
    <row r="21" spans="2:23" ht="26.25" customHeight="1">
      <c r="B21" s="431">
        <v>15</v>
      </c>
      <c r="C21" s="281" t="s">
        <v>70</v>
      </c>
      <c r="D21" s="283">
        <v>21080.195002</v>
      </c>
      <c r="E21" s="289">
        <v>15</v>
      </c>
      <c r="F21" s="284">
        <v>404083.95679500006</v>
      </c>
      <c r="G21" s="285">
        <v>4622728</v>
      </c>
      <c r="H21" s="289">
        <v>15</v>
      </c>
      <c r="I21" s="285">
        <v>54807738</v>
      </c>
      <c r="J21" s="102"/>
      <c r="K21" s="102"/>
      <c r="L21" s="102">
        <f t="shared" si="0"/>
        <v>21.080195002</v>
      </c>
      <c r="M21" s="102">
        <f t="shared" si="1"/>
        <v>4.622728</v>
      </c>
      <c r="N21" s="211"/>
      <c r="O21" s="212"/>
      <c r="P21" s="151"/>
      <c r="Q21" s="153"/>
      <c r="R21" s="2"/>
      <c r="S21" s="2"/>
      <c r="T21">
        <v>19</v>
      </c>
      <c r="U21" s="282" t="s">
        <v>70</v>
      </c>
      <c r="V21" s="102">
        <v>4.622728</v>
      </c>
      <c r="W21">
        <v>15</v>
      </c>
    </row>
    <row r="22" spans="2:23" ht="26.25" customHeight="1">
      <c r="B22" s="430">
        <v>16</v>
      </c>
      <c r="C22" s="282" t="s">
        <v>71</v>
      </c>
      <c r="D22" s="286">
        <v>18214.347816</v>
      </c>
      <c r="E22" s="263">
        <v>16</v>
      </c>
      <c r="F22" s="287">
        <v>22294.708815</v>
      </c>
      <c r="G22" s="288">
        <v>46468306</v>
      </c>
      <c r="H22" s="263">
        <v>7</v>
      </c>
      <c r="I22" s="288">
        <v>108893656</v>
      </c>
      <c r="J22" s="102"/>
      <c r="K22" s="102"/>
      <c r="L22" s="102">
        <f t="shared" si="0"/>
        <v>18.214347816</v>
      </c>
      <c r="M22" s="102">
        <f t="shared" si="1"/>
        <v>46.468306</v>
      </c>
      <c r="N22" s="211"/>
      <c r="O22" s="212"/>
      <c r="P22" s="151"/>
      <c r="Q22" s="153"/>
      <c r="R22" s="2"/>
      <c r="S22" s="2"/>
      <c r="T22">
        <v>11</v>
      </c>
      <c r="U22" s="281" t="s">
        <v>65</v>
      </c>
      <c r="V22" s="102">
        <v>2.463284</v>
      </c>
      <c r="W22">
        <v>16</v>
      </c>
    </row>
    <row r="23" spans="2:23" ht="26.25" customHeight="1">
      <c r="B23" s="431">
        <v>17</v>
      </c>
      <c r="C23" s="281" t="s">
        <v>65</v>
      </c>
      <c r="D23" s="283">
        <v>12730.462819</v>
      </c>
      <c r="E23" s="257">
        <v>17</v>
      </c>
      <c r="F23" s="284">
        <v>202680.87199400002</v>
      </c>
      <c r="G23" s="285">
        <v>2463284</v>
      </c>
      <c r="H23" s="257">
        <v>16</v>
      </c>
      <c r="I23" s="285">
        <v>33807104</v>
      </c>
      <c r="J23" s="102"/>
      <c r="K23" s="102"/>
      <c r="L23" s="102">
        <f t="shared" si="0"/>
        <v>12.730462819</v>
      </c>
      <c r="M23" s="102">
        <f t="shared" si="1"/>
        <v>2.463284</v>
      </c>
      <c r="N23" s="211"/>
      <c r="O23" s="212"/>
      <c r="P23" s="154"/>
      <c r="Q23" s="153"/>
      <c r="R23" s="2"/>
      <c r="S23" s="2"/>
      <c r="T23">
        <v>29</v>
      </c>
      <c r="U23" s="282" t="s">
        <v>100</v>
      </c>
      <c r="V23" s="102">
        <v>0.940363</v>
      </c>
      <c r="W23">
        <v>17</v>
      </c>
    </row>
    <row r="24" spans="2:23" ht="26.25" customHeight="1">
      <c r="B24" s="522">
        <v>18</v>
      </c>
      <c r="C24" s="523" t="s">
        <v>100</v>
      </c>
      <c r="D24" s="290">
        <v>4506.067208</v>
      </c>
      <c r="E24" s="263">
        <v>18</v>
      </c>
      <c r="F24" s="534">
        <v>14105.724051000001</v>
      </c>
      <c r="G24" s="291">
        <v>940363</v>
      </c>
      <c r="H24" s="466">
        <v>17</v>
      </c>
      <c r="I24" s="291">
        <v>50325528</v>
      </c>
      <c r="J24" s="102"/>
      <c r="K24" s="102"/>
      <c r="L24" s="102">
        <f>D24/1000</f>
        <v>4.506067208</v>
      </c>
      <c r="M24" s="102">
        <f>G24/1000000</f>
        <v>0.940363</v>
      </c>
      <c r="N24" s="211"/>
      <c r="O24" s="212"/>
      <c r="P24" s="154"/>
      <c r="Q24" s="153"/>
      <c r="R24" s="2"/>
      <c r="S24" s="2"/>
      <c r="T24">
        <v>12</v>
      </c>
      <c r="U24" s="282" t="s">
        <v>103</v>
      </c>
      <c r="V24" s="102">
        <v>0.83936</v>
      </c>
      <c r="W24">
        <v>18</v>
      </c>
    </row>
    <row r="25" spans="2:23" ht="26.25" customHeight="1">
      <c r="B25" s="514">
        <v>19</v>
      </c>
      <c r="C25" s="515" t="s">
        <v>149</v>
      </c>
      <c r="D25" s="516">
        <v>4294.462924</v>
      </c>
      <c r="E25" s="271">
        <v>19</v>
      </c>
      <c r="F25" s="517">
        <v>12246.747955</v>
      </c>
      <c r="G25" s="518">
        <v>568699</v>
      </c>
      <c r="H25" s="513">
        <v>19</v>
      </c>
      <c r="I25" s="518">
        <v>126384515</v>
      </c>
      <c r="J25" s="102"/>
      <c r="K25" s="102"/>
      <c r="L25" s="102">
        <f t="shared" si="0"/>
        <v>4.294462924</v>
      </c>
      <c r="M25" s="102">
        <f t="shared" si="1"/>
        <v>0.568699</v>
      </c>
      <c r="N25" s="211"/>
      <c r="O25" s="212"/>
      <c r="P25" s="151"/>
      <c r="Q25" s="153"/>
      <c r="R25" s="2"/>
      <c r="S25" s="2"/>
      <c r="T25">
        <v>16</v>
      </c>
      <c r="U25" s="281" t="s">
        <v>149</v>
      </c>
      <c r="V25" s="102">
        <v>0.568699</v>
      </c>
      <c r="W25">
        <v>19</v>
      </c>
    </row>
    <row r="26" spans="2:23" ht="26.25" customHeight="1">
      <c r="B26" s="522">
        <v>20</v>
      </c>
      <c r="C26" s="523" t="s">
        <v>11</v>
      </c>
      <c r="D26" s="290">
        <v>3870.188588</v>
      </c>
      <c r="E26" s="263">
        <v>20</v>
      </c>
      <c r="F26" s="524">
        <v>131030.89798400001</v>
      </c>
      <c r="G26" s="291">
        <v>493868</v>
      </c>
      <c r="H26" s="466">
        <v>20</v>
      </c>
      <c r="I26" s="291">
        <v>1902481</v>
      </c>
      <c r="J26" s="102"/>
      <c r="K26" s="102"/>
      <c r="L26" s="102">
        <f t="shared" si="0"/>
        <v>3.870188588</v>
      </c>
      <c r="M26" s="102">
        <f t="shared" si="1"/>
        <v>0.493868</v>
      </c>
      <c r="N26" s="211"/>
      <c r="O26" s="212"/>
      <c r="P26" s="151"/>
      <c r="Q26" s="153"/>
      <c r="R26" s="2"/>
      <c r="S26" s="2"/>
      <c r="T26">
        <v>20</v>
      </c>
      <c r="U26" s="281" t="s">
        <v>11</v>
      </c>
      <c r="V26" s="102">
        <v>0.493868</v>
      </c>
      <c r="W26">
        <v>20</v>
      </c>
    </row>
    <row r="27" spans="2:23" ht="26.25" customHeight="1">
      <c r="B27" s="514">
        <v>21</v>
      </c>
      <c r="C27" s="515" t="s">
        <v>148</v>
      </c>
      <c r="D27" s="516">
        <v>574.672234</v>
      </c>
      <c r="E27" s="271">
        <v>21</v>
      </c>
      <c r="F27" s="517">
        <v>16028.391731999998</v>
      </c>
      <c r="G27" s="518">
        <v>50448</v>
      </c>
      <c r="H27" s="513">
        <v>22</v>
      </c>
      <c r="I27" s="518">
        <v>702787718</v>
      </c>
      <c r="J27" s="102"/>
      <c r="K27" s="102"/>
      <c r="L27" s="102">
        <f t="shared" si="0"/>
        <v>0.574672234</v>
      </c>
      <c r="M27" s="102">
        <f t="shared" si="1"/>
        <v>0.050448</v>
      </c>
      <c r="N27" s="211"/>
      <c r="O27" s="212"/>
      <c r="P27" s="151"/>
      <c r="Q27" s="153"/>
      <c r="R27" s="2"/>
      <c r="S27" s="2"/>
      <c r="T27">
        <v>23</v>
      </c>
      <c r="U27" s="281" t="s">
        <v>67</v>
      </c>
      <c r="V27" s="102">
        <v>0.072695</v>
      </c>
      <c r="W27">
        <v>21</v>
      </c>
    </row>
    <row r="28" spans="2:23" ht="26.25" customHeight="1">
      <c r="B28" s="522">
        <v>22</v>
      </c>
      <c r="C28" s="523" t="s">
        <v>73</v>
      </c>
      <c r="D28" s="290">
        <v>556.782596</v>
      </c>
      <c r="E28" s="263">
        <v>22</v>
      </c>
      <c r="F28" s="524">
        <v>1199.973744</v>
      </c>
      <c r="G28" s="291">
        <v>26652</v>
      </c>
      <c r="H28" s="466">
        <v>24</v>
      </c>
      <c r="I28" s="291">
        <v>26652</v>
      </c>
      <c r="J28" s="102"/>
      <c r="K28" s="102"/>
      <c r="L28" s="102">
        <f t="shared" si="0"/>
        <v>0.556782596</v>
      </c>
      <c r="M28" s="102">
        <f t="shared" si="1"/>
        <v>0.026652</v>
      </c>
      <c r="N28" s="211"/>
      <c r="O28" s="212"/>
      <c r="P28" s="151"/>
      <c r="Q28" s="153"/>
      <c r="R28" s="2"/>
      <c r="S28" s="2"/>
      <c r="T28">
        <v>18</v>
      </c>
      <c r="U28" s="281" t="s">
        <v>148</v>
      </c>
      <c r="V28" s="102">
        <v>0.050448</v>
      </c>
      <c r="W28">
        <v>22</v>
      </c>
    </row>
    <row r="29" spans="2:23" ht="26.25" customHeight="1">
      <c r="B29" s="514">
        <v>23</v>
      </c>
      <c r="C29" s="515" t="s">
        <v>67</v>
      </c>
      <c r="D29" s="516">
        <v>442.355899</v>
      </c>
      <c r="E29" s="271">
        <v>23</v>
      </c>
      <c r="F29" s="517">
        <v>11589.249121</v>
      </c>
      <c r="G29" s="518">
        <v>72695</v>
      </c>
      <c r="H29" s="513">
        <v>21</v>
      </c>
      <c r="I29" s="518">
        <v>76528</v>
      </c>
      <c r="J29" s="102"/>
      <c r="K29" s="102"/>
      <c r="L29" s="102">
        <f t="shared" si="0"/>
        <v>0.442355899</v>
      </c>
      <c r="M29" s="102">
        <f t="shared" si="1"/>
        <v>0.072695</v>
      </c>
      <c r="N29" s="211"/>
      <c r="O29" s="212"/>
      <c r="P29" s="151"/>
      <c r="Q29" s="152"/>
      <c r="R29" s="2"/>
      <c r="S29" s="2"/>
      <c r="T29">
        <v>24</v>
      </c>
      <c r="U29" s="282" t="s">
        <v>72</v>
      </c>
      <c r="V29" s="102">
        <v>0.033917</v>
      </c>
      <c r="W29">
        <v>23</v>
      </c>
    </row>
    <row r="30" spans="2:23" ht="26.25" customHeight="1">
      <c r="B30" s="522">
        <v>24</v>
      </c>
      <c r="C30" s="523" t="s">
        <v>72</v>
      </c>
      <c r="D30" s="290">
        <v>58.973477</v>
      </c>
      <c r="E30" s="263">
        <v>24</v>
      </c>
      <c r="F30" s="524">
        <v>1021.2502</v>
      </c>
      <c r="G30" s="291">
        <v>33917</v>
      </c>
      <c r="H30" s="466">
        <v>23</v>
      </c>
      <c r="I30" s="291">
        <v>264403977</v>
      </c>
      <c r="J30" s="102"/>
      <c r="K30" s="102"/>
      <c r="L30" s="102">
        <f t="shared" si="0"/>
        <v>0.058973477</v>
      </c>
      <c r="M30" s="102">
        <f t="shared" si="1"/>
        <v>0.033917</v>
      </c>
      <c r="N30" s="211"/>
      <c r="O30" s="212"/>
      <c r="P30" s="151"/>
      <c r="Q30" s="153"/>
      <c r="R30" s="2"/>
      <c r="S30" s="2"/>
      <c r="T30">
        <v>21</v>
      </c>
      <c r="U30" s="282" t="s">
        <v>73</v>
      </c>
      <c r="V30" s="102">
        <v>0.026652</v>
      </c>
      <c r="W30">
        <v>24</v>
      </c>
    </row>
    <row r="31" spans="2:23" ht="26.25" customHeight="1">
      <c r="B31" s="514">
        <v>25</v>
      </c>
      <c r="C31" s="515" t="s">
        <v>101</v>
      </c>
      <c r="D31" s="516">
        <v>27.55461</v>
      </c>
      <c r="E31" s="271">
        <v>25</v>
      </c>
      <c r="F31" s="517">
        <v>297.37861000000004</v>
      </c>
      <c r="G31" s="518">
        <v>5010</v>
      </c>
      <c r="H31" s="513">
        <v>26</v>
      </c>
      <c r="I31" s="518">
        <v>7756604</v>
      </c>
      <c r="J31" s="102"/>
      <c r="K31" s="102"/>
      <c r="L31" s="102">
        <f t="shared" si="0"/>
        <v>0.02755461</v>
      </c>
      <c r="M31" s="102">
        <f t="shared" si="1"/>
        <v>0.00501</v>
      </c>
      <c r="N31" s="211"/>
      <c r="O31" s="212"/>
      <c r="T31">
        <v>26</v>
      </c>
      <c r="U31" s="282" t="s">
        <v>16</v>
      </c>
      <c r="V31" s="102">
        <v>0.00701</v>
      </c>
      <c r="W31">
        <v>26</v>
      </c>
    </row>
    <row r="32" spans="2:23" ht="26.25" customHeight="1">
      <c r="B32" s="432">
        <v>26</v>
      </c>
      <c r="C32" s="282" t="s">
        <v>16</v>
      </c>
      <c r="D32" s="286">
        <v>20.73654</v>
      </c>
      <c r="E32" s="437">
        <v>26</v>
      </c>
      <c r="F32" s="286">
        <v>20.73654</v>
      </c>
      <c r="G32" s="288">
        <v>7010</v>
      </c>
      <c r="H32" s="437">
        <v>25</v>
      </c>
      <c r="I32" s="288">
        <v>7759461</v>
      </c>
      <c r="L32" s="102">
        <f t="shared" si="0"/>
        <v>0.02073654</v>
      </c>
      <c r="M32" s="102">
        <f t="shared" si="1"/>
        <v>0.00701</v>
      </c>
      <c r="T32">
        <v>22</v>
      </c>
      <c r="U32" s="281" t="s">
        <v>101</v>
      </c>
      <c r="V32" s="102">
        <v>0.00501</v>
      </c>
      <c r="W32">
        <v>27</v>
      </c>
    </row>
    <row r="33" spans="2:23" ht="27.75" customHeight="1">
      <c r="B33" s="512">
        <v>27</v>
      </c>
      <c r="C33" s="272" t="s">
        <v>163</v>
      </c>
      <c r="D33" s="520">
        <v>20.421158</v>
      </c>
      <c r="E33" s="519">
        <v>27</v>
      </c>
      <c r="F33" s="520">
        <v>180780.658489</v>
      </c>
      <c r="G33" s="521">
        <v>543</v>
      </c>
      <c r="H33" s="519">
        <v>27</v>
      </c>
      <c r="I33" s="520">
        <v>1187864</v>
      </c>
      <c r="L33" s="102">
        <f t="shared" si="0"/>
        <v>0.020421158</v>
      </c>
      <c r="M33" s="102">
        <f t="shared" si="1"/>
        <v>0.000543</v>
      </c>
      <c r="T33">
        <v>27</v>
      </c>
      <c r="U33" s="258" t="s">
        <v>163</v>
      </c>
      <c r="V33" s="102">
        <v>0.000543</v>
      </c>
      <c r="W33">
        <v>28</v>
      </c>
    </row>
    <row r="34" spans="2:23" ht="25.5" customHeight="1">
      <c r="B34" s="450">
        <v>28</v>
      </c>
      <c r="C34" s="451" t="s">
        <v>68</v>
      </c>
      <c r="D34" s="452">
        <v>0</v>
      </c>
      <c r="E34" s="437">
        <v>28</v>
      </c>
      <c r="F34" s="416">
        <v>3.763</v>
      </c>
      <c r="G34" s="452">
        <v>0</v>
      </c>
      <c r="H34" s="437">
        <v>28</v>
      </c>
      <c r="I34" s="455">
        <v>2646281433</v>
      </c>
      <c r="L34" s="102">
        <f t="shared" si="0"/>
        <v>0</v>
      </c>
      <c r="M34" s="102">
        <f t="shared" si="1"/>
        <v>0</v>
      </c>
      <c r="T34">
        <v>28</v>
      </c>
      <c r="U34" s="451" t="s">
        <v>68</v>
      </c>
      <c r="V34" s="102">
        <v>0</v>
      </c>
      <c r="W34">
        <v>29</v>
      </c>
    </row>
    <row r="35" spans="2:9" ht="24" customHeight="1">
      <c r="B35" s="453"/>
      <c r="C35" s="454" t="s">
        <v>19</v>
      </c>
      <c r="D35" s="481">
        <v>6756573.354436001</v>
      </c>
      <c r="E35" s="481"/>
      <c r="F35" s="535">
        <v>55264557.164074995</v>
      </c>
      <c r="G35" s="480">
        <v>990642675</v>
      </c>
      <c r="H35" s="480"/>
      <c r="I35" s="480">
        <v>7020833932</v>
      </c>
    </row>
    <row r="36" spans="3:9" ht="22.5" customHeight="1">
      <c r="C36" s="41"/>
      <c r="D36" s="42"/>
      <c r="E36" s="41"/>
      <c r="F36" s="299"/>
      <c r="I36" s="25"/>
    </row>
    <row r="37" spans="3:9" ht="22.5" customHeight="1">
      <c r="C37" s="41"/>
      <c r="D37" s="42"/>
      <c r="E37" s="41"/>
      <c r="F37" s="43"/>
      <c r="I37" s="25"/>
    </row>
    <row r="38" spans="3:6" ht="22.5" customHeight="1">
      <c r="C38" s="41"/>
      <c r="D38" s="42"/>
      <c r="E38" s="41"/>
      <c r="F38" s="43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spans="2:17" ht="22.5" customHeight="1">
      <c r="B51" s="318"/>
      <c r="C51" s="112"/>
      <c r="D51" s="530"/>
      <c r="E51" s="530"/>
      <c r="F51" s="95"/>
      <c r="G51" s="95"/>
      <c r="H51" s="95"/>
      <c r="I51" s="95"/>
      <c r="J51" s="12"/>
      <c r="K51" s="12"/>
      <c r="L51" s="12"/>
      <c r="M51" s="12"/>
      <c r="N51" s="12"/>
      <c r="O51" s="12"/>
      <c r="P51" s="12"/>
      <c r="Q51" s="12"/>
    </row>
    <row r="52" spans="2:17" ht="22.5" customHeight="1">
      <c r="B52" s="319"/>
      <c r="C52" s="112"/>
      <c r="D52" s="320"/>
      <c r="E52" s="320"/>
      <c r="F52" s="320"/>
      <c r="G52" s="320"/>
      <c r="H52" s="95"/>
      <c r="I52" s="321"/>
      <c r="J52" s="12"/>
      <c r="K52" s="12"/>
      <c r="L52" s="12"/>
      <c r="M52" s="12"/>
      <c r="N52" s="12"/>
      <c r="O52" s="12"/>
      <c r="P52" s="12"/>
      <c r="Q52" s="12"/>
    </row>
    <row r="53" spans="2:17" ht="22.5" customHeight="1">
      <c r="B53" s="256"/>
      <c r="C53" s="67"/>
      <c r="D53" s="300"/>
      <c r="E53" s="300"/>
      <c r="F53" s="301"/>
      <c r="G53" s="302"/>
      <c r="H53" s="303"/>
      <c r="I53" s="304"/>
      <c r="J53" s="12"/>
      <c r="K53" s="12"/>
      <c r="L53" s="12"/>
      <c r="M53" s="12"/>
      <c r="N53" s="12"/>
      <c r="O53" s="12"/>
      <c r="P53" s="12"/>
      <c r="Q53" s="12"/>
    </row>
    <row r="54" spans="2:17" ht="22.5" customHeight="1">
      <c r="B54" s="305"/>
      <c r="C54" s="67"/>
      <c r="D54" s="300"/>
      <c r="E54" s="300"/>
      <c r="F54" s="301"/>
      <c r="G54" s="302"/>
      <c r="H54" s="303"/>
      <c r="I54" s="304"/>
      <c r="J54" s="12"/>
      <c r="K54" s="12"/>
      <c r="L54" s="12"/>
      <c r="M54" s="12"/>
      <c r="N54" s="12"/>
      <c r="O54" s="12"/>
      <c r="P54" s="12"/>
      <c r="Q54" s="12"/>
    </row>
    <row r="55" spans="2:17" ht="22.5" customHeight="1">
      <c r="B55" s="305"/>
      <c r="C55" s="67"/>
      <c r="D55" s="300"/>
      <c r="E55" s="300"/>
      <c r="F55" s="301"/>
      <c r="G55" s="302"/>
      <c r="H55" s="303"/>
      <c r="I55" s="304"/>
      <c r="J55" s="12"/>
      <c r="K55" s="12"/>
      <c r="L55" s="12"/>
      <c r="M55" s="12"/>
      <c r="N55" s="12"/>
      <c r="O55" s="12"/>
      <c r="P55" s="12"/>
      <c r="Q55" s="12"/>
    </row>
    <row r="56" spans="2:17" ht="22.5" customHeight="1">
      <c r="B56" s="305"/>
      <c r="C56" s="67"/>
      <c r="D56" s="300"/>
      <c r="E56" s="300"/>
      <c r="F56" s="301"/>
      <c r="G56" s="302"/>
      <c r="H56" s="303"/>
      <c r="I56" s="304"/>
      <c r="J56" s="12"/>
      <c r="K56" s="12"/>
      <c r="L56" s="12"/>
      <c r="M56" s="12"/>
      <c r="N56" s="12"/>
      <c r="O56" s="12"/>
      <c r="P56" s="12"/>
      <c r="Q56" s="12"/>
    </row>
    <row r="57" spans="2:17" ht="22.5" customHeight="1">
      <c r="B57" s="305"/>
      <c r="C57" s="67"/>
      <c r="D57" s="300"/>
      <c r="E57" s="300"/>
      <c r="F57" s="301"/>
      <c r="G57" s="302"/>
      <c r="H57" s="303"/>
      <c r="I57" s="304"/>
      <c r="J57" s="12"/>
      <c r="K57" s="12"/>
      <c r="L57" s="12"/>
      <c r="M57" s="12"/>
      <c r="N57" s="12"/>
      <c r="O57" s="12"/>
      <c r="P57" s="12"/>
      <c r="Q57" s="12"/>
    </row>
    <row r="58" spans="2:17" ht="22.5" customHeight="1">
      <c r="B58" s="305"/>
      <c r="C58" s="67"/>
      <c r="D58" s="300"/>
      <c r="E58" s="300"/>
      <c r="F58" s="301"/>
      <c r="G58" s="302"/>
      <c r="H58" s="303"/>
      <c r="I58" s="304"/>
      <c r="J58" s="12"/>
      <c r="K58" s="12"/>
      <c r="L58" s="12"/>
      <c r="M58" s="12"/>
      <c r="N58" s="12"/>
      <c r="O58" s="12"/>
      <c r="P58" s="12"/>
      <c r="Q58" s="12"/>
    </row>
    <row r="59" spans="2:17" ht="22.5" customHeight="1">
      <c r="B59" s="305"/>
      <c r="C59" s="67"/>
      <c r="D59" s="300"/>
      <c r="E59" s="300"/>
      <c r="F59" s="301"/>
      <c r="G59" s="302"/>
      <c r="H59" s="303"/>
      <c r="I59" s="304"/>
      <c r="J59" s="12"/>
      <c r="K59" s="12"/>
      <c r="L59" s="12"/>
      <c r="M59" s="12"/>
      <c r="N59" s="12"/>
      <c r="O59" s="12"/>
      <c r="P59" s="12"/>
      <c r="Q59" s="12"/>
    </row>
    <row r="60" spans="2:17" ht="22.5" customHeight="1">
      <c r="B60" s="305"/>
      <c r="C60" s="67"/>
      <c r="D60" s="300"/>
      <c r="E60" s="300"/>
      <c r="F60" s="301"/>
      <c r="G60" s="302"/>
      <c r="H60" s="303"/>
      <c r="I60" s="304"/>
      <c r="J60" s="12"/>
      <c r="K60" s="12"/>
      <c r="L60" s="12"/>
      <c r="M60" s="12"/>
      <c r="N60" s="12"/>
      <c r="O60" s="12"/>
      <c r="P60" s="12"/>
      <c r="Q60" s="12"/>
    </row>
    <row r="61" spans="2:17" ht="22.5" customHeight="1">
      <c r="B61" s="305"/>
      <c r="C61" s="67"/>
      <c r="D61" s="300"/>
      <c r="E61" s="300"/>
      <c r="F61" s="301"/>
      <c r="G61" s="302"/>
      <c r="H61" s="303"/>
      <c r="I61" s="304"/>
      <c r="J61" s="12"/>
      <c r="K61" s="12"/>
      <c r="L61" s="12"/>
      <c r="M61" s="12"/>
      <c r="N61" s="12"/>
      <c r="O61" s="12"/>
      <c r="P61" s="12"/>
      <c r="Q61" s="12"/>
    </row>
    <row r="62" spans="2:17" ht="18.75">
      <c r="B62" s="305"/>
      <c r="C62" s="67"/>
      <c r="D62" s="306"/>
      <c r="E62" s="306"/>
      <c r="F62" s="301"/>
      <c r="G62" s="302"/>
      <c r="H62" s="303"/>
      <c r="I62" s="304"/>
      <c r="J62" s="12"/>
      <c r="K62" s="12"/>
      <c r="L62" s="12"/>
      <c r="M62" s="12"/>
      <c r="N62" s="12"/>
      <c r="O62" s="12"/>
      <c r="P62" s="12"/>
      <c r="Q62" s="12"/>
    </row>
    <row r="63" spans="2:17" ht="18.75">
      <c r="B63" s="305"/>
      <c r="C63" s="67"/>
      <c r="D63" s="300"/>
      <c r="E63" s="300"/>
      <c r="F63" s="301"/>
      <c r="G63" s="302"/>
      <c r="H63" s="303"/>
      <c r="I63" s="304"/>
      <c r="J63" s="12"/>
      <c r="K63" s="12"/>
      <c r="L63" s="12"/>
      <c r="M63" s="12"/>
      <c r="N63" s="12"/>
      <c r="O63" s="12"/>
      <c r="P63" s="12"/>
      <c r="Q63" s="12"/>
    </row>
    <row r="64" spans="2:17" ht="18.75">
      <c r="B64" s="305"/>
      <c r="C64" s="308"/>
      <c r="D64" s="300"/>
      <c r="E64" s="300"/>
      <c r="F64" s="322"/>
      <c r="G64" s="310"/>
      <c r="H64" s="323"/>
      <c r="I64" s="324"/>
      <c r="J64" s="12"/>
      <c r="K64" s="12"/>
      <c r="L64" s="12"/>
      <c r="M64" s="12"/>
      <c r="N64" s="12"/>
      <c r="O64" s="12"/>
      <c r="P64" s="12"/>
      <c r="Q64" s="12"/>
    </row>
    <row r="65" spans="2:17" ht="18.75">
      <c r="B65" s="305"/>
      <c r="C65" s="67"/>
      <c r="D65" s="300"/>
      <c r="E65" s="300"/>
      <c r="F65" s="301"/>
      <c r="G65" s="302"/>
      <c r="H65" s="303"/>
      <c r="I65" s="304"/>
      <c r="J65" s="12"/>
      <c r="K65" s="12"/>
      <c r="L65" s="12"/>
      <c r="M65" s="12"/>
      <c r="N65" s="12"/>
      <c r="O65" s="12"/>
      <c r="P65" s="12"/>
      <c r="Q65" s="12"/>
    </row>
    <row r="66" spans="2:17" ht="18.75">
      <c r="B66" s="305"/>
      <c r="C66" s="67"/>
      <c r="D66" s="300"/>
      <c r="E66" s="300"/>
      <c r="F66" s="301"/>
      <c r="G66" s="302"/>
      <c r="H66" s="303"/>
      <c r="I66" s="304"/>
      <c r="J66" s="12"/>
      <c r="K66" s="12"/>
      <c r="L66" s="12"/>
      <c r="M66" s="12"/>
      <c r="N66" s="12"/>
      <c r="O66" s="12"/>
      <c r="P66" s="12"/>
      <c r="Q66" s="12"/>
    </row>
    <row r="67" spans="2:17" ht="18.75">
      <c r="B67" s="305"/>
      <c r="C67" s="67"/>
      <c r="D67" s="300"/>
      <c r="E67" s="300"/>
      <c r="F67" s="301"/>
      <c r="G67" s="302"/>
      <c r="H67" s="303"/>
      <c r="I67" s="304"/>
      <c r="J67" s="12"/>
      <c r="K67" s="12"/>
      <c r="L67" s="12"/>
      <c r="M67" s="12"/>
      <c r="N67" s="12"/>
      <c r="O67" s="12"/>
      <c r="P67" s="12"/>
      <c r="Q67" s="12"/>
    </row>
    <row r="68" spans="2:17" ht="18.75">
      <c r="B68" s="305"/>
      <c r="C68" s="67"/>
      <c r="D68" s="300"/>
      <c r="E68" s="300"/>
      <c r="F68" s="301"/>
      <c r="G68" s="302"/>
      <c r="H68" s="303"/>
      <c r="I68" s="304"/>
      <c r="J68" s="12"/>
      <c r="K68" s="12"/>
      <c r="L68" s="12"/>
      <c r="M68" s="12"/>
      <c r="N68" s="12"/>
      <c r="O68" s="12"/>
      <c r="P68" s="12"/>
      <c r="Q68" s="12"/>
    </row>
    <row r="69" spans="2:17" ht="18.75">
      <c r="B69" s="305"/>
      <c r="C69" s="67"/>
      <c r="D69" s="306"/>
      <c r="E69" s="306"/>
      <c r="F69" s="301"/>
      <c r="G69" s="302"/>
      <c r="H69" s="303"/>
      <c r="I69" s="304"/>
      <c r="J69" s="12"/>
      <c r="K69" s="12"/>
      <c r="L69" s="12"/>
      <c r="M69" s="12"/>
      <c r="N69" s="12"/>
      <c r="O69" s="12"/>
      <c r="P69" s="12"/>
      <c r="Q69" s="12"/>
    </row>
    <row r="70" spans="2:17" ht="18.75">
      <c r="B70" s="305"/>
      <c r="C70" s="67"/>
      <c r="D70" s="300"/>
      <c r="E70" s="300"/>
      <c r="F70" s="301"/>
      <c r="G70" s="302"/>
      <c r="H70" s="303"/>
      <c r="I70" s="304"/>
      <c r="J70" s="12"/>
      <c r="K70" s="12"/>
      <c r="L70" s="12"/>
      <c r="M70" s="12"/>
      <c r="N70" s="12"/>
      <c r="O70" s="12"/>
      <c r="P70" s="12"/>
      <c r="Q70" s="12"/>
    </row>
    <row r="71" spans="2:17" ht="18.75">
      <c r="B71" s="305"/>
      <c r="C71" s="67"/>
      <c r="D71" s="300"/>
      <c r="E71" s="300"/>
      <c r="F71" s="301"/>
      <c r="G71" s="302"/>
      <c r="H71" s="303"/>
      <c r="I71" s="304"/>
      <c r="J71" s="12"/>
      <c r="K71" s="12"/>
      <c r="L71" s="12"/>
      <c r="M71" s="12"/>
      <c r="N71" s="12"/>
      <c r="O71" s="12"/>
      <c r="P71" s="12"/>
      <c r="Q71" s="12"/>
    </row>
    <row r="72" spans="2:17" ht="18.75">
      <c r="B72" s="305"/>
      <c r="C72" s="67"/>
      <c r="D72" s="300"/>
      <c r="E72" s="300"/>
      <c r="F72" s="301"/>
      <c r="G72" s="302"/>
      <c r="H72" s="303"/>
      <c r="I72" s="304"/>
      <c r="J72" s="12"/>
      <c r="K72" s="12"/>
      <c r="L72" s="12"/>
      <c r="M72" s="12"/>
      <c r="N72" s="12"/>
      <c r="O72" s="12"/>
      <c r="P72" s="12"/>
      <c r="Q72" s="12"/>
    </row>
    <row r="73" spans="2:17" ht="18.75">
      <c r="B73" s="305"/>
      <c r="C73" s="67"/>
      <c r="D73" s="300"/>
      <c r="E73" s="300"/>
      <c r="F73" s="301"/>
      <c r="G73" s="302"/>
      <c r="H73" s="303"/>
      <c r="I73" s="304"/>
      <c r="J73" s="12"/>
      <c r="K73" s="12"/>
      <c r="L73" s="12"/>
      <c r="M73" s="12"/>
      <c r="N73" s="12"/>
      <c r="O73" s="12"/>
      <c r="P73" s="12"/>
      <c r="Q73" s="12"/>
    </row>
    <row r="74" spans="2:17" ht="18.75">
      <c r="B74" s="305"/>
      <c r="C74" s="163"/>
      <c r="D74" s="306"/>
      <c r="E74" s="306"/>
      <c r="F74" s="300"/>
      <c r="G74" s="300"/>
      <c r="H74" s="307"/>
      <c r="I74" s="304"/>
      <c r="J74" s="12"/>
      <c r="K74" s="12"/>
      <c r="L74" s="12"/>
      <c r="M74" s="12"/>
      <c r="N74" s="12"/>
      <c r="O74" s="12"/>
      <c r="P74" s="12"/>
      <c r="Q74" s="12"/>
    </row>
    <row r="75" spans="2:17" ht="18.75">
      <c r="B75" s="305"/>
      <c r="C75" s="67"/>
      <c r="D75" s="300"/>
      <c r="E75" s="300"/>
      <c r="F75" s="301"/>
      <c r="G75" s="302"/>
      <c r="H75" s="303"/>
      <c r="I75" s="304"/>
      <c r="J75" s="12"/>
      <c r="K75" s="12"/>
      <c r="L75" s="12"/>
      <c r="M75" s="12"/>
      <c r="N75" s="12"/>
      <c r="O75" s="12"/>
      <c r="P75" s="12"/>
      <c r="Q75" s="12"/>
    </row>
    <row r="76" spans="2:17" ht="18.75">
      <c r="B76" s="305"/>
      <c r="C76" s="308"/>
      <c r="D76" s="300"/>
      <c r="E76" s="300"/>
      <c r="F76" s="309"/>
      <c r="G76" s="310"/>
      <c r="H76" s="307"/>
      <c r="I76" s="304"/>
      <c r="J76" s="12"/>
      <c r="K76" s="12"/>
      <c r="L76" s="12"/>
      <c r="M76" s="12"/>
      <c r="N76" s="12"/>
      <c r="O76" s="12"/>
      <c r="P76" s="12"/>
      <c r="Q76" s="12"/>
    </row>
    <row r="77" spans="2:17" ht="18.75">
      <c r="B77" s="305"/>
      <c r="C77" s="67"/>
      <c r="D77" s="300"/>
      <c r="E77" s="300"/>
      <c r="F77" s="301"/>
      <c r="G77" s="302"/>
      <c r="H77" s="303"/>
      <c r="I77" s="304"/>
      <c r="J77" s="12"/>
      <c r="K77" s="12"/>
      <c r="L77" s="12"/>
      <c r="M77" s="12"/>
      <c r="N77" s="12"/>
      <c r="O77" s="12"/>
      <c r="P77" s="12"/>
      <c r="Q77" s="12"/>
    </row>
    <row r="78" spans="2:17" ht="15.75">
      <c r="B78" s="142"/>
      <c r="C78" s="142"/>
      <c r="D78" s="311"/>
      <c r="E78" s="311"/>
      <c r="F78" s="311"/>
      <c r="G78" s="312"/>
      <c r="H78" s="313"/>
      <c r="I78" s="311"/>
      <c r="J78" s="12"/>
      <c r="K78" s="12"/>
      <c r="L78" s="12"/>
      <c r="M78" s="12"/>
      <c r="N78" s="12"/>
      <c r="O78" s="12"/>
      <c r="P78" s="12"/>
      <c r="Q78" s="12"/>
    </row>
    <row r="79" spans="2:17" ht="12.75">
      <c r="B79" s="12"/>
      <c r="C79" s="12"/>
      <c r="D79" s="35"/>
      <c r="E79" s="12"/>
      <c r="F79" s="314"/>
      <c r="G79" s="36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2.75">
      <c r="B80" s="12"/>
      <c r="C80" s="12"/>
      <c r="D80" s="35"/>
      <c r="E80" s="12"/>
      <c r="F80" s="314"/>
      <c r="G80" s="36"/>
      <c r="H80" s="12"/>
      <c r="I80" s="12"/>
      <c r="J80" s="530"/>
      <c r="K80" s="530"/>
      <c r="L80" s="530"/>
      <c r="M80" s="95"/>
      <c r="N80" s="95"/>
      <c r="O80" s="12"/>
      <c r="P80" s="12"/>
      <c r="Q80" s="12"/>
    </row>
    <row r="81" spans="2:17" ht="15.75">
      <c r="B81" s="12"/>
      <c r="C81" s="12"/>
      <c r="D81" s="35"/>
      <c r="E81" s="12"/>
      <c r="F81" s="314"/>
      <c r="G81" s="36"/>
      <c r="H81" s="12"/>
      <c r="I81" s="12"/>
      <c r="J81" s="320"/>
      <c r="K81" s="320"/>
      <c r="L81" s="320"/>
      <c r="M81" s="95"/>
      <c r="N81" s="321"/>
      <c r="O81" s="12"/>
      <c r="P81" s="12"/>
      <c r="Q81" s="12"/>
    </row>
    <row r="82" spans="2:17" ht="18.75">
      <c r="B82" s="12"/>
      <c r="C82" s="12"/>
      <c r="D82" s="35"/>
      <c r="E82" s="12"/>
      <c r="F82" s="314"/>
      <c r="G82" s="36"/>
      <c r="H82" s="12"/>
      <c r="I82" s="12"/>
      <c r="J82" s="153"/>
      <c r="K82" s="153"/>
      <c r="L82" s="153"/>
      <c r="M82" s="307"/>
      <c r="N82" s="315"/>
      <c r="O82" s="12"/>
      <c r="P82" s="12"/>
      <c r="Q82" s="12"/>
    </row>
    <row r="83" spans="2:17" ht="18.75">
      <c r="B83" s="12"/>
      <c r="C83" s="12"/>
      <c r="D83" s="35"/>
      <c r="E83" s="12"/>
      <c r="F83" s="314"/>
      <c r="G83" s="36"/>
      <c r="H83" s="12"/>
      <c r="I83" s="12"/>
      <c r="J83" s="153"/>
      <c r="K83" s="153"/>
      <c r="L83" s="153"/>
      <c r="M83" s="307"/>
      <c r="N83" s="315"/>
      <c r="O83" s="12"/>
      <c r="P83" s="12"/>
      <c r="Q83" s="12"/>
    </row>
    <row r="84" spans="2:17" ht="18.75">
      <c r="B84" s="12"/>
      <c r="C84" s="12"/>
      <c r="D84" s="35"/>
      <c r="E84" s="12"/>
      <c r="F84" s="314"/>
      <c r="G84" s="36"/>
      <c r="H84" s="12"/>
      <c r="I84" s="12"/>
      <c r="J84" s="153"/>
      <c r="K84" s="153"/>
      <c r="L84" s="153"/>
      <c r="M84" s="307"/>
      <c r="N84" s="315"/>
      <c r="O84" s="12"/>
      <c r="P84" s="12"/>
      <c r="Q84" s="12"/>
    </row>
    <row r="85" spans="2:17" ht="18.75">
      <c r="B85" s="12"/>
      <c r="C85" s="12"/>
      <c r="D85" s="35"/>
      <c r="E85" s="12"/>
      <c r="F85" s="314"/>
      <c r="G85" s="36"/>
      <c r="H85" s="12"/>
      <c r="I85" s="12"/>
      <c r="J85" s="153"/>
      <c r="K85" s="153"/>
      <c r="L85" s="153"/>
      <c r="M85" s="307"/>
      <c r="N85" s="315"/>
      <c r="O85" s="12"/>
      <c r="P85" s="12"/>
      <c r="Q85" s="12"/>
    </row>
    <row r="86" spans="2:17" ht="18.75">
      <c r="B86" s="12"/>
      <c r="C86" s="12"/>
      <c r="D86" s="35"/>
      <c r="E86" s="12"/>
      <c r="F86" s="314"/>
      <c r="G86" s="36"/>
      <c r="H86" s="12"/>
      <c r="I86" s="12"/>
      <c r="J86" s="153"/>
      <c r="K86" s="153"/>
      <c r="L86" s="153"/>
      <c r="M86" s="307"/>
      <c r="N86" s="315"/>
      <c r="O86" s="12"/>
      <c r="P86" s="12"/>
      <c r="Q86" s="12"/>
    </row>
    <row r="87" spans="2:17" ht="18.75">
      <c r="B87" s="12"/>
      <c r="C87" s="12"/>
      <c r="D87" s="35"/>
      <c r="E87" s="12"/>
      <c r="F87" s="314"/>
      <c r="G87" s="36"/>
      <c r="H87" s="12"/>
      <c r="I87" s="12"/>
      <c r="J87" s="153"/>
      <c r="K87" s="153"/>
      <c r="L87" s="153"/>
      <c r="M87" s="307"/>
      <c r="N87" s="315"/>
      <c r="O87" s="12"/>
      <c r="P87" s="12"/>
      <c r="Q87" s="12"/>
    </row>
    <row r="88" spans="2:17" ht="18.75">
      <c r="B88" s="12"/>
      <c r="C88" s="12"/>
      <c r="D88" s="35"/>
      <c r="E88" s="12"/>
      <c r="F88" s="314"/>
      <c r="G88" s="36"/>
      <c r="H88" s="12"/>
      <c r="I88" s="12"/>
      <c r="J88" s="153"/>
      <c r="K88" s="153"/>
      <c r="L88" s="153"/>
      <c r="M88" s="307"/>
      <c r="N88" s="315"/>
      <c r="O88" s="12"/>
      <c r="P88" s="12"/>
      <c r="Q88" s="12"/>
    </row>
    <row r="89" spans="2:17" ht="18.75">
      <c r="B89" s="12"/>
      <c r="C89" s="12"/>
      <c r="D89" s="35"/>
      <c r="E89" s="12"/>
      <c r="F89" s="314"/>
      <c r="G89" s="36"/>
      <c r="H89" s="12"/>
      <c r="I89" s="12"/>
      <c r="J89" s="153"/>
      <c r="K89" s="153"/>
      <c r="L89" s="153"/>
      <c r="M89" s="307"/>
      <c r="N89" s="315"/>
      <c r="O89" s="12"/>
      <c r="P89" s="12"/>
      <c r="Q89" s="12"/>
    </row>
    <row r="90" spans="2:17" ht="18.75">
      <c r="B90" s="12"/>
      <c r="C90" s="12"/>
      <c r="D90" s="35"/>
      <c r="E90" s="12"/>
      <c r="F90" s="314"/>
      <c r="G90" s="36"/>
      <c r="H90" s="12"/>
      <c r="I90" s="12"/>
      <c r="J90" s="153"/>
      <c r="K90" s="153"/>
      <c r="L90" s="153"/>
      <c r="M90" s="307"/>
      <c r="N90" s="315"/>
      <c r="O90" s="12"/>
      <c r="P90" s="12"/>
      <c r="Q90" s="12"/>
    </row>
    <row r="91" spans="2:17" ht="18.75">
      <c r="B91" s="12"/>
      <c r="C91" s="12"/>
      <c r="D91" s="35"/>
      <c r="E91" s="12"/>
      <c r="F91" s="314"/>
      <c r="G91" s="36"/>
      <c r="H91" s="12"/>
      <c r="I91" s="12"/>
      <c r="J91" s="153"/>
      <c r="K91" s="153"/>
      <c r="L91" s="153"/>
      <c r="M91" s="307"/>
      <c r="N91" s="315"/>
      <c r="O91" s="12"/>
      <c r="P91" s="12"/>
      <c r="Q91" s="12"/>
    </row>
    <row r="92" spans="2:17" ht="18.75">
      <c r="B92" s="12"/>
      <c r="C92" s="12"/>
      <c r="D92" s="35"/>
      <c r="E92" s="12"/>
      <c r="F92" s="314"/>
      <c r="G92" s="36"/>
      <c r="H92" s="12"/>
      <c r="I92" s="12"/>
      <c r="J92" s="153"/>
      <c r="K92" s="153"/>
      <c r="L92" s="153"/>
      <c r="M92" s="307"/>
      <c r="N92" s="315"/>
      <c r="O92" s="12"/>
      <c r="P92" s="12"/>
      <c r="Q92" s="12"/>
    </row>
    <row r="93" spans="2:17" ht="18.75">
      <c r="B93" s="12"/>
      <c r="C93" s="12"/>
      <c r="D93" s="35"/>
      <c r="E93" s="12"/>
      <c r="F93" s="314"/>
      <c r="G93" s="36"/>
      <c r="H93" s="12"/>
      <c r="I93" s="12"/>
      <c r="J93" s="152"/>
      <c r="K93" s="152"/>
      <c r="L93" s="153"/>
      <c r="M93" s="307"/>
      <c r="N93" s="315"/>
      <c r="O93" s="12"/>
      <c r="P93" s="12"/>
      <c r="Q93" s="12"/>
    </row>
    <row r="94" spans="2:17" ht="18.75">
      <c r="B94" s="12"/>
      <c r="C94" s="12"/>
      <c r="D94" s="35"/>
      <c r="E94" s="12"/>
      <c r="F94" s="314"/>
      <c r="G94" s="36"/>
      <c r="H94" s="12"/>
      <c r="I94" s="12"/>
      <c r="J94" s="153"/>
      <c r="K94" s="153"/>
      <c r="L94" s="153"/>
      <c r="M94" s="307"/>
      <c r="N94" s="315"/>
      <c r="O94" s="12"/>
      <c r="P94" s="12"/>
      <c r="Q94" s="12"/>
    </row>
    <row r="95" spans="2:17" ht="18.75">
      <c r="B95" s="12"/>
      <c r="C95" s="12"/>
      <c r="D95" s="35"/>
      <c r="E95" s="12"/>
      <c r="F95" s="314"/>
      <c r="G95" s="36"/>
      <c r="H95" s="12"/>
      <c r="I95" s="12"/>
      <c r="J95" s="153"/>
      <c r="K95" s="153"/>
      <c r="L95" s="153"/>
      <c r="M95" s="307"/>
      <c r="N95" s="315"/>
      <c r="O95" s="12"/>
      <c r="P95" s="12"/>
      <c r="Q95" s="12"/>
    </row>
    <row r="96" spans="2:17" ht="18.75">
      <c r="B96" s="12"/>
      <c r="C96" s="12"/>
      <c r="D96" s="35"/>
      <c r="E96" s="12"/>
      <c r="F96" s="314"/>
      <c r="G96" s="36"/>
      <c r="H96" s="12"/>
      <c r="I96" s="12"/>
      <c r="J96" s="153"/>
      <c r="K96" s="153"/>
      <c r="L96" s="153"/>
      <c r="M96" s="307"/>
      <c r="N96" s="315"/>
      <c r="O96" s="12"/>
      <c r="P96" s="12"/>
      <c r="Q96" s="12"/>
    </row>
    <row r="97" spans="2:17" ht="18.75">
      <c r="B97" s="12"/>
      <c r="C97" s="12"/>
      <c r="D97" s="35"/>
      <c r="E97" s="12"/>
      <c r="F97" s="314"/>
      <c r="G97" s="36"/>
      <c r="H97" s="12"/>
      <c r="I97" s="12"/>
      <c r="J97" s="153"/>
      <c r="K97" s="153"/>
      <c r="L97" s="153"/>
      <c r="M97" s="307"/>
      <c r="N97" s="315"/>
      <c r="O97" s="12"/>
      <c r="P97" s="12"/>
      <c r="Q97" s="12"/>
    </row>
    <row r="98" spans="2:17" ht="18.75">
      <c r="B98" s="12"/>
      <c r="C98" s="12"/>
      <c r="D98" s="35"/>
      <c r="E98" s="12"/>
      <c r="F98" s="314"/>
      <c r="G98" s="36"/>
      <c r="H98" s="12"/>
      <c r="I98" s="12"/>
      <c r="J98" s="153"/>
      <c r="K98" s="153"/>
      <c r="L98" s="153"/>
      <c r="M98" s="307"/>
      <c r="N98" s="315"/>
      <c r="O98" s="12"/>
      <c r="P98" s="12"/>
      <c r="Q98" s="12"/>
    </row>
    <row r="99" spans="2:17" ht="18.75">
      <c r="B99" s="12"/>
      <c r="C99" s="12"/>
      <c r="D99" s="35"/>
      <c r="E99" s="12"/>
      <c r="F99" s="314"/>
      <c r="G99" s="36"/>
      <c r="H99" s="12"/>
      <c r="I99" s="12"/>
      <c r="J99" s="153"/>
      <c r="K99" s="153"/>
      <c r="L99" s="153"/>
      <c r="M99" s="307"/>
      <c r="N99" s="315"/>
      <c r="O99" s="12"/>
      <c r="P99" s="12"/>
      <c r="Q99" s="12"/>
    </row>
    <row r="100" spans="2:17" ht="18.75">
      <c r="B100" s="12"/>
      <c r="C100" s="12"/>
      <c r="D100" s="35"/>
      <c r="E100" s="12"/>
      <c r="F100" s="314"/>
      <c r="G100" s="36"/>
      <c r="H100" s="12"/>
      <c r="I100" s="12"/>
      <c r="J100" s="153"/>
      <c r="K100" s="153"/>
      <c r="L100" s="153"/>
      <c r="M100" s="307"/>
      <c r="N100" s="315"/>
      <c r="O100" s="12"/>
      <c r="P100" s="12"/>
      <c r="Q100" s="12"/>
    </row>
    <row r="101" spans="2:17" ht="18.75">
      <c r="B101" s="12"/>
      <c r="C101" s="12"/>
      <c r="D101" s="35"/>
      <c r="E101" s="12"/>
      <c r="F101" s="314"/>
      <c r="G101" s="36"/>
      <c r="H101" s="12"/>
      <c r="I101" s="12"/>
      <c r="J101" s="153"/>
      <c r="K101" s="153"/>
      <c r="L101" s="325"/>
      <c r="M101" s="307"/>
      <c r="N101" s="315"/>
      <c r="O101" s="12"/>
      <c r="P101" s="12"/>
      <c r="Q101" s="12"/>
    </row>
    <row r="102" spans="2:17" ht="18.75">
      <c r="B102" s="12"/>
      <c r="C102" s="12"/>
      <c r="D102" s="35"/>
      <c r="E102" s="12"/>
      <c r="F102" s="314"/>
      <c r="G102" s="36"/>
      <c r="H102" s="12"/>
      <c r="I102" s="12"/>
      <c r="J102" s="153"/>
      <c r="K102" s="153"/>
      <c r="L102" s="153"/>
      <c r="M102" s="307"/>
      <c r="N102" s="315"/>
      <c r="O102" s="12"/>
      <c r="P102" s="12"/>
      <c r="Q102" s="12"/>
    </row>
    <row r="103" spans="2:17" ht="18.75">
      <c r="B103" s="12"/>
      <c r="C103" s="12"/>
      <c r="D103" s="35"/>
      <c r="E103" s="12"/>
      <c r="F103" s="314"/>
      <c r="G103" s="36"/>
      <c r="H103" s="12"/>
      <c r="I103" s="12"/>
      <c r="J103" s="153"/>
      <c r="K103" s="153"/>
      <c r="L103" s="153"/>
      <c r="M103" s="307"/>
      <c r="N103" s="315"/>
      <c r="O103" s="12"/>
      <c r="P103" s="12"/>
      <c r="Q103" s="12"/>
    </row>
    <row r="104" spans="2:17" ht="18.75">
      <c r="B104" s="12"/>
      <c r="C104" s="12"/>
      <c r="D104" s="35"/>
      <c r="E104" s="12"/>
      <c r="F104" s="314"/>
      <c r="G104" s="36"/>
      <c r="H104" s="12"/>
      <c r="I104" s="12"/>
      <c r="J104" s="153"/>
      <c r="K104" s="153"/>
      <c r="L104" s="153"/>
      <c r="M104" s="307"/>
      <c r="N104" s="315"/>
      <c r="O104" s="12"/>
      <c r="P104" s="12"/>
      <c r="Q104" s="12"/>
    </row>
    <row r="105" spans="2:17" ht="18.75">
      <c r="B105" s="12"/>
      <c r="C105" s="12"/>
      <c r="D105" s="35"/>
      <c r="E105" s="12"/>
      <c r="F105" s="314"/>
      <c r="G105" s="36"/>
      <c r="H105" s="12"/>
      <c r="I105" s="12"/>
      <c r="J105" s="315"/>
      <c r="K105" s="315"/>
      <c r="L105" s="153"/>
      <c r="M105" s="323"/>
      <c r="N105" s="152"/>
      <c r="O105" s="12"/>
      <c r="P105" s="12"/>
      <c r="Q105" s="12"/>
    </row>
    <row r="106" spans="2:17" ht="18.75">
      <c r="B106" s="12"/>
      <c r="C106" s="12"/>
      <c r="D106" s="35"/>
      <c r="E106" s="12"/>
      <c r="F106" s="314"/>
      <c r="G106" s="36"/>
      <c r="H106" s="12"/>
      <c r="I106" s="12"/>
      <c r="J106" s="153"/>
      <c r="K106" s="153"/>
      <c r="L106" s="153"/>
      <c r="M106" s="307"/>
      <c r="N106" s="315"/>
      <c r="O106" s="12"/>
      <c r="P106" s="12"/>
      <c r="Q106" s="12"/>
    </row>
    <row r="107" spans="2:17" ht="15.75">
      <c r="B107" s="12"/>
      <c r="C107" s="12"/>
      <c r="D107" s="35"/>
      <c r="E107" s="12"/>
      <c r="F107" s="314"/>
      <c r="G107" s="36"/>
      <c r="H107" s="12"/>
      <c r="I107" s="12"/>
      <c r="J107" s="316"/>
      <c r="K107" s="316"/>
      <c r="L107" s="316"/>
      <c r="M107" s="307"/>
      <c r="N107" s="317"/>
      <c r="O107" s="12"/>
      <c r="P107" s="12"/>
      <c r="Q107" s="12"/>
    </row>
    <row r="108" spans="2:17" ht="12.75">
      <c r="B108" s="12"/>
      <c r="C108" s="12"/>
      <c r="D108" s="35"/>
      <c r="E108" s="12"/>
      <c r="F108" s="314"/>
      <c r="G108" s="36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ht="12.75">
      <c r="B109" s="12"/>
      <c r="C109" s="12"/>
      <c r="D109" s="35"/>
      <c r="E109" s="12"/>
      <c r="F109" s="314"/>
      <c r="G109" s="36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ht="12.75">
      <c r="B110" s="12"/>
      <c r="C110" s="12"/>
      <c r="D110" s="35"/>
      <c r="E110" s="12"/>
      <c r="F110" s="314"/>
      <c r="G110" s="36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ht="12.75">
      <c r="B111" s="12"/>
      <c r="C111" s="12"/>
      <c r="D111" s="35"/>
      <c r="E111" s="12"/>
      <c r="F111" s="314"/>
      <c r="G111" s="36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ht="12.75">
      <c r="B112" s="12"/>
      <c r="C112" s="12"/>
      <c r="D112" s="35"/>
      <c r="E112" s="12"/>
      <c r="F112" s="314"/>
      <c r="G112" s="36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ht="12.75">
      <c r="B113" s="12"/>
      <c r="C113" s="12"/>
      <c r="D113" s="35"/>
      <c r="E113" s="12"/>
      <c r="F113" s="314"/>
      <c r="G113" s="36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ht="12.75">
      <c r="B114" s="12"/>
      <c r="C114" s="12"/>
      <c r="D114" s="35"/>
      <c r="E114" s="12"/>
      <c r="F114" s="314"/>
      <c r="G114" s="36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ht="12.75">
      <c r="B115" s="12"/>
      <c r="C115" s="12"/>
      <c r="D115" s="35"/>
      <c r="E115" s="12"/>
      <c r="F115" s="314"/>
      <c r="G115" s="36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ht="12.75">
      <c r="B116" s="12"/>
      <c r="C116" s="12"/>
      <c r="D116" s="35"/>
      <c r="E116" s="12"/>
      <c r="F116" s="314"/>
      <c r="G116" s="36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ht="12.75">
      <c r="B117" s="12"/>
      <c r="C117" s="12"/>
      <c r="D117" s="35"/>
      <c r="E117" s="12"/>
      <c r="F117" s="314"/>
      <c r="G117" s="36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ht="12.75">
      <c r="B118" s="12"/>
      <c r="C118" s="12"/>
      <c r="D118" s="35"/>
      <c r="E118" s="12"/>
      <c r="F118" s="314"/>
      <c r="G118" s="36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ht="12.75">
      <c r="B119" s="12"/>
      <c r="C119" s="12"/>
      <c r="D119" s="35"/>
      <c r="E119" s="12"/>
      <c r="F119" s="314"/>
      <c r="G119" s="36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ht="12.75">
      <c r="B120" s="12"/>
      <c r="C120" s="12"/>
      <c r="D120" s="35"/>
      <c r="E120" s="12"/>
      <c r="F120" s="314"/>
      <c r="G120" s="36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ht="12.75">
      <c r="B121" s="12"/>
      <c r="C121" s="12"/>
      <c r="D121" s="35"/>
      <c r="E121" s="12"/>
      <c r="F121" s="314"/>
      <c r="G121" s="36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ht="12.75">
      <c r="B122" s="12"/>
      <c r="C122" s="12"/>
      <c r="D122" s="35"/>
      <c r="E122" s="12"/>
      <c r="F122" s="314"/>
      <c r="G122" s="36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ht="12.75">
      <c r="B123" s="12"/>
      <c r="C123" s="12"/>
      <c r="D123" s="35"/>
      <c r="E123" s="12"/>
      <c r="F123" s="314"/>
      <c r="G123" s="36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</sheetData>
  <mergeCells count="5">
    <mergeCell ref="B4:I4"/>
    <mergeCell ref="D51:E51"/>
    <mergeCell ref="J80:L80"/>
    <mergeCell ref="B5:B6"/>
    <mergeCell ref="C5:C6"/>
  </mergeCells>
  <printOptions/>
  <pageMargins left="0.4330708661417323" right="0.7874015748031497" top="1.968503937007874" bottom="0.3937007874015748" header="0.275590551181102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3:AF52"/>
  <sheetViews>
    <sheetView rightToLeft="1" workbookViewId="0" topLeftCell="A1">
      <selection activeCell="C4" sqref="C4:L4"/>
    </sheetView>
  </sheetViews>
  <sheetFormatPr defaultColWidth="9.140625" defaultRowHeight="12.75"/>
  <cols>
    <col min="1" max="1" width="9.140625" style="6" customWidth="1"/>
    <col min="2" max="2" width="4.421875" style="6" customWidth="1"/>
    <col min="3" max="3" width="3.140625" style="6" customWidth="1"/>
    <col min="4" max="4" width="23.421875" style="6" customWidth="1"/>
    <col min="5" max="6" width="10.8515625" style="34" customWidth="1"/>
    <col min="7" max="7" width="10.8515625" style="34" hidden="1" customWidth="1"/>
    <col min="8" max="9" width="10.8515625" style="6" customWidth="1"/>
    <col min="10" max="10" width="13.140625" style="6" customWidth="1"/>
    <col min="11" max="11" width="10.8515625" style="0" customWidth="1"/>
    <col min="12" max="12" width="9.8515625" style="0" customWidth="1"/>
    <col min="13" max="14" width="12.7109375" style="12" customWidth="1"/>
    <col min="15" max="15" width="19.140625" style="0" customWidth="1"/>
    <col min="16" max="17" width="21.00390625" style="0" customWidth="1"/>
    <col min="18" max="18" width="16.57421875" style="6" customWidth="1"/>
    <col min="19" max="19" width="10.00390625" style="6" bestFit="1" customWidth="1"/>
    <col min="20" max="20" width="9.140625" style="6" customWidth="1"/>
    <col min="21" max="21" width="11.28125" style="6" customWidth="1"/>
    <col min="22" max="22" width="9.140625" style="6" customWidth="1"/>
    <col min="23" max="23" width="9.57421875" style="6" customWidth="1"/>
    <col min="27" max="29" width="9.140625" style="2" customWidth="1"/>
  </cols>
  <sheetData>
    <row r="3" spans="5:17" ht="23.25" customHeight="1">
      <c r="E3" s="45"/>
      <c r="F3" s="45"/>
      <c r="G3" s="45"/>
      <c r="H3" s="44"/>
      <c r="I3" s="44"/>
      <c r="J3" s="44"/>
      <c r="Q3" s="179"/>
    </row>
    <row r="4" spans="3:23" ht="23.25" customHeight="1">
      <c r="C4" s="562" t="s">
        <v>124</v>
      </c>
      <c r="D4" s="562"/>
      <c r="E4" s="562"/>
      <c r="F4" s="562"/>
      <c r="G4" s="562"/>
      <c r="H4" s="562"/>
      <c r="I4" s="562"/>
      <c r="J4" s="562"/>
      <c r="K4" s="562"/>
      <c r="L4" s="562"/>
      <c r="O4" s="559"/>
      <c r="P4" s="559"/>
      <c r="Q4" s="179"/>
      <c r="R4" s="12"/>
      <c r="S4" s="12"/>
      <c r="T4" s="12"/>
      <c r="U4" s="12"/>
      <c r="V4" s="12"/>
      <c r="W4" s="12"/>
    </row>
    <row r="5" spans="1:30" s="19" customFormat="1" ht="21" customHeight="1">
      <c r="A5" s="27"/>
      <c r="B5" s="6"/>
      <c r="C5" s="531" t="s">
        <v>52</v>
      </c>
      <c r="D5" s="528" t="s">
        <v>2</v>
      </c>
      <c r="E5" s="563" t="s">
        <v>80</v>
      </c>
      <c r="F5" s="564"/>
      <c r="G5" s="565"/>
      <c r="H5" s="526" t="s">
        <v>18</v>
      </c>
      <c r="I5" s="526"/>
      <c r="J5" s="426" t="s">
        <v>112</v>
      </c>
      <c r="K5" s="426" t="s">
        <v>20</v>
      </c>
      <c r="L5" s="426" t="s">
        <v>115</v>
      </c>
      <c r="M5" s="112"/>
      <c r="N5" s="112"/>
      <c r="O5" s="338"/>
      <c r="P5" s="339"/>
      <c r="Q5" s="180"/>
      <c r="R5" s="561"/>
      <c r="S5" s="320"/>
      <c r="T5" s="320"/>
      <c r="U5" s="320"/>
      <c r="V5" s="560"/>
      <c r="W5" s="560"/>
      <c r="AA5" s="151"/>
      <c r="AB5" s="67"/>
      <c r="AC5" s="358"/>
      <c r="AD5"/>
    </row>
    <row r="6" spans="3:31" ht="21" customHeight="1">
      <c r="C6" s="532"/>
      <c r="D6" s="528"/>
      <c r="E6" s="427" t="s">
        <v>180</v>
      </c>
      <c r="F6" s="427" t="s">
        <v>179</v>
      </c>
      <c r="G6" s="427" t="s">
        <v>157</v>
      </c>
      <c r="H6" s="427" t="s">
        <v>91</v>
      </c>
      <c r="I6" s="427" t="s">
        <v>157</v>
      </c>
      <c r="J6" s="439" t="s">
        <v>113</v>
      </c>
      <c r="K6" s="428" t="s">
        <v>114</v>
      </c>
      <c r="L6" s="428" t="s">
        <v>116</v>
      </c>
      <c r="M6" s="112"/>
      <c r="N6" s="112"/>
      <c r="O6" s="338"/>
      <c r="P6" s="339"/>
      <c r="Q6" s="179"/>
      <c r="R6" s="561"/>
      <c r="S6" s="112"/>
      <c r="T6" s="112"/>
      <c r="U6" s="112"/>
      <c r="V6" s="331"/>
      <c r="W6" s="112"/>
      <c r="AA6" s="151"/>
      <c r="AB6" s="67"/>
      <c r="AC6" s="359"/>
      <c r="AE6" s="19"/>
    </row>
    <row r="7" spans="3:31" ht="27.75" customHeight="1">
      <c r="C7" s="249">
        <v>1</v>
      </c>
      <c r="D7" s="501" t="s">
        <v>64</v>
      </c>
      <c r="E7" s="260">
        <v>134744.589442704</v>
      </c>
      <c r="F7" s="260">
        <v>134957.86336316</v>
      </c>
      <c r="G7" s="327">
        <v>67912.2925</v>
      </c>
      <c r="H7" s="260">
        <v>-0.15803000665630276</v>
      </c>
      <c r="I7" s="260">
        <v>98.40972007049238</v>
      </c>
      <c r="J7" s="260">
        <v>35.04709756117122</v>
      </c>
      <c r="K7" s="260">
        <v>1.2372466081010918</v>
      </c>
      <c r="L7" s="262">
        <v>15</v>
      </c>
      <c r="M7" s="183"/>
      <c r="N7" s="183"/>
      <c r="O7" s="340"/>
      <c r="P7" s="341"/>
      <c r="Q7" s="179"/>
      <c r="R7" s="332"/>
      <c r="S7" s="333"/>
      <c r="T7" s="333"/>
      <c r="U7" s="334"/>
      <c r="V7" s="335"/>
      <c r="W7" s="335"/>
      <c r="AA7" s="151"/>
      <c r="AB7" s="67"/>
      <c r="AC7" s="358"/>
      <c r="AE7" s="19"/>
    </row>
    <row r="8" spans="3:32" ht="27.75" customHeight="1">
      <c r="C8" s="438">
        <v>2</v>
      </c>
      <c r="D8" s="502" t="s">
        <v>76</v>
      </c>
      <c r="E8" s="266">
        <v>81582.717737762</v>
      </c>
      <c r="F8" s="266">
        <v>84544.135249284</v>
      </c>
      <c r="G8" s="329">
        <v>97898.519</v>
      </c>
      <c r="H8" s="266">
        <v>-3.5028065551679752</v>
      </c>
      <c r="I8" s="266">
        <v>-16.6660348173786</v>
      </c>
      <c r="J8" s="266">
        <v>21.219682954888828</v>
      </c>
      <c r="K8" s="266">
        <v>1.2947398175439588</v>
      </c>
      <c r="L8" s="269">
        <v>14</v>
      </c>
      <c r="M8" s="183"/>
      <c r="N8" s="183"/>
      <c r="O8" s="338"/>
      <c r="P8" s="339"/>
      <c r="Q8" s="179"/>
      <c r="R8" s="336"/>
      <c r="S8" s="333"/>
      <c r="T8" s="333"/>
      <c r="U8" s="337"/>
      <c r="V8" s="335"/>
      <c r="W8" s="337"/>
      <c r="AA8" s="151"/>
      <c r="AB8" s="67"/>
      <c r="AC8" s="358"/>
      <c r="AF8" s="19"/>
    </row>
    <row r="9" spans="3:29" ht="27.75" customHeight="1">
      <c r="C9" s="249">
        <v>3</v>
      </c>
      <c r="D9" s="501" t="s">
        <v>77</v>
      </c>
      <c r="E9" s="260">
        <v>58128.6345</v>
      </c>
      <c r="F9" s="260">
        <v>62602.1102</v>
      </c>
      <c r="G9" s="327">
        <v>62229.144</v>
      </c>
      <c r="H9" s="260">
        <v>-7.145886433713224</v>
      </c>
      <c r="I9" s="260">
        <v>-6.589371533055316</v>
      </c>
      <c r="J9" s="260">
        <v>15.11927070945908</v>
      </c>
      <c r="K9" s="260">
        <v>0.832780624826213</v>
      </c>
      <c r="L9" s="330">
        <v>18</v>
      </c>
      <c r="M9" s="183"/>
      <c r="N9" s="183"/>
      <c r="O9" s="338"/>
      <c r="P9" s="339"/>
      <c r="Q9" s="179"/>
      <c r="R9" s="336"/>
      <c r="S9" s="333"/>
      <c r="T9" s="333"/>
      <c r="U9" s="337"/>
      <c r="V9" s="335"/>
      <c r="W9" s="337"/>
      <c r="AA9" s="151"/>
      <c r="AB9" s="67"/>
      <c r="AC9" s="358"/>
    </row>
    <row r="10" spans="3:31" ht="27.75" customHeight="1">
      <c r="C10" s="438">
        <v>4</v>
      </c>
      <c r="D10" s="502" t="s">
        <v>74</v>
      </c>
      <c r="E10" s="266">
        <v>45270.71316778</v>
      </c>
      <c r="F10" s="266">
        <v>42545.53903578</v>
      </c>
      <c r="G10" s="329">
        <v>28911.706566</v>
      </c>
      <c r="H10" s="266">
        <v>6.405311094326905</v>
      </c>
      <c r="I10" s="266">
        <v>56.582639161875335</v>
      </c>
      <c r="J10" s="266">
        <v>11.774922522804824</v>
      </c>
      <c r="K10" s="266">
        <v>2.604269976348738</v>
      </c>
      <c r="L10" s="269">
        <v>7</v>
      </c>
      <c r="M10" s="182"/>
      <c r="N10" s="182"/>
      <c r="O10" s="338"/>
      <c r="P10" s="339"/>
      <c r="Q10" s="179"/>
      <c r="R10" s="12"/>
      <c r="S10" s="60"/>
      <c r="T10" s="60"/>
      <c r="U10" s="21"/>
      <c r="V10" s="61"/>
      <c r="W10" s="61"/>
      <c r="AA10" s="151"/>
      <c r="AB10" s="67"/>
      <c r="AC10" s="359"/>
      <c r="AE10" s="19"/>
    </row>
    <row r="11" spans="3:32" ht="27.75" customHeight="1">
      <c r="C11" s="249">
        <v>5</v>
      </c>
      <c r="D11" s="501" t="s">
        <v>69</v>
      </c>
      <c r="E11" s="260">
        <v>11822.282678736</v>
      </c>
      <c r="F11" s="260">
        <v>12308.842413258</v>
      </c>
      <c r="G11" s="327">
        <v>13593.697</v>
      </c>
      <c r="H11" s="260">
        <v>-3.952928457333406</v>
      </c>
      <c r="I11" s="260">
        <v>-13.03114466406011</v>
      </c>
      <c r="J11" s="260">
        <v>3.074978343479901</v>
      </c>
      <c r="K11" s="260">
        <v>1.3663392726739838</v>
      </c>
      <c r="L11" s="262">
        <v>13</v>
      </c>
      <c r="M11" s="182"/>
      <c r="N11" s="182"/>
      <c r="O11" s="338"/>
      <c r="P11" s="339"/>
      <c r="Q11" s="179"/>
      <c r="AA11" s="151"/>
      <c r="AB11" s="67"/>
      <c r="AC11" s="359"/>
      <c r="AE11" s="19"/>
      <c r="AF11" s="19"/>
    </row>
    <row r="12" spans="3:29" ht="27.75" customHeight="1">
      <c r="C12" s="438">
        <v>6</v>
      </c>
      <c r="D12" s="502" t="s">
        <v>66</v>
      </c>
      <c r="E12" s="266">
        <v>11788.757475</v>
      </c>
      <c r="F12" s="266">
        <v>13356.656018</v>
      </c>
      <c r="G12" s="329">
        <v>5517.873</v>
      </c>
      <c r="H12" s="266">
        <v>-11.738705712620229</v>
      </c>
      <c r="I12" s="266">
        <v>113.64677068500855</v>
      </c>
      <c r="J12" s="266">
        <v>3.066258430562037</v>
      </c>
      <c r="K12" s="266">
        <v>2.4783662627838097</v>
      </c>
      <c r="L12" s="269">
        <v>8</v>
      </c>
      <c r="M12" s="183"/>
      <c r="N12" s="183"/>
      <c r="O12" s="338"/>
      <c r="P12" s="339"/>
      <c r="Q12" s="179"/>
      <c r="AA12" s="151"/>
      <c r="AB12" s="67"/>
      <c r="AC12" s="359"/>
    </row>
    <row r="13" spans="3:29" ht="27.75" customHeight="1">
      <c r="C13" s="249">
        <v>7</v>
      </c>
      <c r="D13" s="501" t="s">
        <v>70</v>
      </c>
      <c r="E13" s="260">
        <v>7292.549169713</v>
      </c>
      <c r="F13" s="260">
        <v>7287.517264609</v>
      </c>
      <c r="G13" s="327">
        <v>7566.6316</v>
      </c>
      <c r="H13" s="260">
        <v>0.06904827695484866</v>
      </c>
      <c r="I13" s="260">
        <v>-3.622251548324351</v>
      </c>
      <c r="J13" s="260">
        <v>1.896793654406795</v>
      </c>
      <c r="K13" s="260">
        <v>0.28916459464651634</v>
      </c>
      <c r="L13" s="330">
        <v>22</v>
      </c>
      <c r="M13" s="183"/>
      <c r="N13" s="183"/>
      <c r="O13" s="338"/>
      <c r="P13" s="339"/>
      <c r="Q13" s="179"/>
      <c r="U13" s="46"/>
      <c r="AA13" s="151"/>
      <c r="AB13" s="67"/>
      <c r="AC13" s="359"/>
    </row>
    <row r="14" spans="3:32" ht="27.75" customHeight="1">
      <c r="C14" s="438">
        <v>8</v>
      </c>
      <c r="D14" s="502" t="s">
        <v>62</v>
      </c>
      <c r="E14" s="266">
        <v>6185.7868296</v>
      </c>
      <c r="F14" s="266">
        <v>6192.7139296</v>
      </c>
      <c r="G14" s="329">
        <v>3895.5576</v>
      </c>
      <c r="H14" s="266">
        <v>-0.11185887284231968</v>
      </c>
      <c r="I14" s="266">
        <v>58.7907936363205</v>
      </c>
      <c r="J14" s="266">
        <v>1.6089245245857102</v>
      </c>
      <c r="K14" s="266">
        <v>1.0695493573210106</v>
      </c>
      <c r="L14" s="269">
        <v>16</v>
      </c>
      <c r="M14" s="182"/>
      <c r="N14" s="182"/>
      <c r="O14" s="338"/>
      <c r="P14" s="339"/>
      <c r="Q14" s="179"/>
      <c r="AA14" s="151"/>
      <c r="AB14" s="67"/>
      <c r="AC14" s="359"/>
      <c r="AE14" s="19"/>
      <c r="AF14" s="19"/>
    </row>
    <row r="15" spans="3:29" ht="27.75" customHeight="1">
      <c r="C15" s="249">
        <v>9</v>
      </c>
      <c r="D15" s="501" t="s">
        <v>75</v>
      </c>
      <c r="E15" s="260">
        <v>5169.303833461</v>
      </c>
      <c r="F15" s="260">
        <v>5862.022333461</v>
      </c>
      <c r="G15" s="327">
        <v>2709.426</v>
      </c>
      <c r="H15" s="260">
        <v>-11.817056650328583</v>
      </c>
      <c r="I15" s="260">
        <v>90.78962973932488</v>
      </c>
      <c r="J15" s="260">
        <v>1.3445370721299401</v>
      </c>
      <c r="K15" s="260">
        <v>2.1033485334858977</v>
      </c>
      <c r="L15" s="330">
        <v>10</v>
      </c>
      <c r="M15" s="182"/>
      <c r="N15" s="182"/>
      <c r="O15" s="338"/>
      <c r="P15" s="339"/>
      <c r="Q15" s="179"/>
      <c r="AA15" s="151"/>
      <c r="AB15" s="67"/>
      <c r="AC15" s="358"/>
    </row>
    <row r="16" spans="3:29" ht="27.75" customHeight="1">
      <c r="C16" s="438">
        <v>10</v>
      </c>
      <c r="D16" s="502" t="s">
        <v>14</v>
      </c>
      <c r="E16" s="266">
        <v>4872.686562099</v>
      </c>
      <c r="F16" s="266">
        <v>3969.48012411</v>
      </c>
      <c r="G16" s="329">
        <v>2790.858</v>
      </c>
      <c r="H16" s="266">
        <v>22.75377152043327</v>
      </c>
      <c r="I16" s="266">
        <v>74.59457135042341</v>
      </c>
      <c r="J16" s="266">
        <v>1.2673868541453228</v>
      </c>
      <c r="K16" s="266">
        <v>11.402590240540604</v>
      </c>
      <c r="L16" s="269">
        <v>2</v>
      </c>
      <c r="M16" s="183"/>
      <c r="N16" s="183"/>
      <c r="O16" s="342"/>
      <c r="P16" s="339"/>
      <c r="Q16" s="179"/>
      <c r="AA16" s="151"/>
      <c r="AB16" s="67"/>
      <c r="AC16" s="358"/>
    </row>
    <row r="17" spans="3:32" ht="27.75" customHeight="1">
      <c r="C17" s="249">
        <v>11</v>
      </c>
      <c r="D17" s="501" t="s">
        <v>13</v>
      </c>
      <c r="E17" s="260">
        <v>4191.777803639</v>
      </c>
      <c r="F17" s="260">
        <v>4082.617142439</v>
      </c>
      <c r="G17" s="327">
        <v>4144.332</v>
      </c>
      <c r="H17" s="260">
        <v>2.6737912812168885</v>
      </c>
      <c r="I17" s="260">
        <v>1.1448359745068608</v>
      </c>
      <c r="J17" s="260">
        <v>1.090282335242536</v>
      </c>
      <c r="K17" s="260">
        <v>11.402604054417418</v>
      </c>
      <c r="L17" s="262">
        <v>1</v>
      </c>
      <c r="M17" s="182"/>
      <c r="N17" s="182"/>
      <c r="O17" s="342"/>
      <c r="P17" s="339"/>
      <c r="Q17" s="181"/>
      <c r="AA17" s="151"/>
      <c r="AB17" s="67"/>
      <c r="AC17" s="359"/>
      <c r="AF17" s="19"/>
    </row>
    <row r="18" spans="3:31" ht="27.75" customHeight="1">
      <c r="C18" s="438">
        <v>12</v>
      </c>
      <c r="D18" s="502" t="s">
        <v>12</v>
      </c>
      <c r="E18" s="266">
        <v>3823.87</v>
      </c>
      <c r="F18" s="266">
        <v>3495.52</v>
      </c>
      <c r="G18" s="329">
        <v>3244.725</v>
      </c>
      <c r="H18" s="266">
        <v>9.393452190232066</v>
      </c>
      <c r="I18" s="266">
        <v>17.84881615545231</v>
      </c>
      <c r="J18" s="266">
        <v>0.9945894340211843</v>
      </c>
      <c r="K18" s="266">
        <v>10.213877321716701</v>
      </c>
      <c r="L18" s="269">
        <v>4</v>
      </c>
      <c r="M18" s="182"/>
      <c r="N18" s="182"/>
      <c r="O18" s="343"/>
      <c r="P18" s="339"/>
      <c r="Q18" s="181"/>
      <c r="AA18" s="151"/>
      <c r="AB18" s="67"/>
      <c r="AC18" s="359"/>
      <c r="AE18" s="19"/>
    </row>
    <row r="19" spans="3:29" ht="27.75" customHeight="1">
      <c r="C19" s="249">
        <v>13</v>
      </c>
      <c r="D19" s="501" t="s">
        <v>103</v>
      </c>
      <c r="E19" s="260">
        <v>3220.7</v>
      </c>
      <c r="F19" s="260">
        <v>4051.6</v>
      </c>
      <c r="G19" s="327">
        <v>2397.4</v>
      </c>
      <c r="H19" s="260">
        <v>-20.50794747753974</v>
      </c>
      <c r="I19" s="260">
        <v>34.341369817302066</v>
      </c>
      <c r="J19" s="260">
        <v>0.8377047834136695</v>
      </c>
      <c r="K19" s="260">
        <v>0.7610892380127333</v>
      </c>
      <c r="L19" s="330">
        <v>19</v>
      </c>
      <c r="M19" s="182"/>
      <c r="N19" s="182"/>
      <c r="O19" s="343"/>
      <c r="P19" s="344"/>
      <c r="Q19" s="179"/>
      <c r="AA19" s="151"/>
      <c r="AB19" s="67"/>
      <c r="AC19" s="358"/>
    </row>
    <row r="20" spans="3:32" ht="27.75" customHeight="1">
      <c r="C20" s="438">
        <v>14</v>
      </c>
      <c r="D20" s="502" t="s">
        <v>63</v>
      </c>
      <c r="E20" s="266">
        <v>1818.076102932</v>
      </c>
      <c r="F20" s="266">
        <v>2245.310807272</v>
      </c>
      <c r="G20" s="329">
        <v>2822.2365</v>
      </c>
      <c r="H20" s="266">
        <v>-19.027864781850862</v>
      </c>
      <c r="I20" s="266">
        <v>-35.580306507551725</v>
      </c>
      <c r="J20" s="266">
        <v>0.47288199709262557</v>
      </c>
      <c r="K20" s="266">
        <v>6.353882420540605</v>
      </c>
      <c r="L20" s="269">
        <v>5</v>
      </c>
      <c r="M20" s="183"/>
      <c r="N20" s="183"/>
      <c r="O20" s="343"/>
      <c r="P20" s="344"/>
      <c r="Q20" s="179"/>
      <c r="R20" s="47"/>
      <c r="AA20" s="151"/>
      <c r="AB20" s="67"/>
      <c r="AC20" s="358"/>
      <c r="AF20" s="19"/>
    </row>
    <row r="21" spans="3:29" ht="27.75" customHeight="1">
      <c r="C21" s="249">
        <v>15</v>
      </c>
      <c r="D21" s="501" t="s">
        <v>15</v>
      </c>
      <c r="E21" s="260">
        <v>1228.17842339</v>
      </c>
      <c r="F21" s="260">
        <v>1154.70220249</v>
      </c>
      <c r="G21" s="327">
        <v>927.107</v>
      </c>
      <c r="H21" s="260">
        <v>6.363218216918259</v>
      </c>
      <c r="I21" s="260">
        <v>32.474290819722</v>
      </c>
      <c r="J21" s="260">
        <v>0.3194494799761735</v>
      </c>
      <c r="K21" s="260">
        <v>11.329787197472296</v>
      </c>
      <c r="L21" s="262">
        <v>3</v>
      </c>
      <c r="M21" s="182"/>
      <c r="N21" s="182"/>
      <c r="O21" s="345"/>
      <c r="P21" s="339"/>
      <c r="Q21" s="179"/>
      <c r="R21" s="47"/>
      <c r="AA21" s="151"/>
      <c r="AB21" s="308"/>
      <c r="AC21" s="358"/>
    </row>
    <row r="22" spans="3:29" ht="27.75" customHeight="1">
      <c r="C22" s="438">
        <v>16</v>
      </c>
      <c r="D22" s="502" t="s">
        <v>71</v>
      </c>
      <c r="E22" s="266">
        <v>874.049162868</v>
      </c>
      <c r="F22" s="266">
        <v>964.932495108</v>
      </c>
      <c r="G22" s="329">
        <v>1002.179</v>
      </c>
      <c r="H22" s="266">
        <v>-9.418620753343772</v>
      </c>
      <c r="I22" s="266">
        <v>-12.785124925986269</v>
      </c>
      <c r="J22" s="266">
        <v>0.22734038087162325</v>
      </c>
      <c r="K22" s="266">
        <v>1.9809167467224094</v>
      </c>
      <c r="L22" s="269">
        <v>11</v>
      </c>
      <c r="M22" s="182"/>
      <c r="N22" s="182"/>
      <c r="O22" s="343"/>
      <c r="P22" s="339"/>
      <c r="Q22" s="181"/>
      <c r="R22" s="47"/>
      <c r="AA22" s="151"/>
      <c r="AB22" s="67"/>
      <c r="AC22" s="359"/>
    </row>
    <row r="23" spans="3:32" ht="27.75" customHeight="1">
      <c r="C23" s="249">
        <v>17</v>
      </c>
      <c r="D23" s="501" t="s">
        <v>11</v>
      </c>
      <c r="E23" s="260">
        <v>433.32575</v>
      </c>
      <c r="F23" s="260">
        <v>435.80725</v>
      </c>
      <c r="G23" s="327">
        <v>279.96</v>
      </c>
      <c r="H23" s="260">
        <v>-0.5694031019447204</v>
      </c>
      <c r="I23" s="260">
        <v>54.7813080440063</v>
      </c>
      <c r="J23" s="260">
        <v>0.11270812356050422</v>
      </c>
      <c r="K23" s="260">
        <v>0.8905860410316948</v>
      </c>
      <c r="L23" s="262">
        <v>17</v>
      </c>
      <c r="M23" s="182"/>
      <c r="N23" s="182"/>
      <c r="O23" s="343"/>
      <c r="P23" s="339"/>
      <c r="Q23" s="179"/>
      <c r="R23" s="47"/>
      <c r="AA23" s="151"/>
      <c r="AB23" s="67"/>
      <c r="AC23" s="359"/>
      <c r="AF23" s="19"/>
    </row>
    <row r="24" spans="3:29" ht="27.75" customHeight="1">
      <c r="C24" s="438">
        <v>18</v>
      </c>
      <c r="D24" s="502" t="s">
        <v>73</v>
      </c>
      <c r="E24" s="266">
        <v>421.34</v>
      </c>
      <c r="F24" s="266">
        <v>467.8</v>
      </c>
      <c r="G24" s="329">
        <v>908.8</v>
      </c>
      <c r="H24" s="266">
        <v>-9.931594698589148</v>
      </c>
      <c r="I24" s="266">
        <v>-53.63776408450705</v>
      </c>
      <c r="J24" s="266">
        <v>0.10959062733055407</v>
      </c>
      <c r="K24" s="266">
        <v>0.12524070360123266</v>
      </c>
      <c r="L24" s="269">
        <v>23</v>
      </c>
      <c r="M24" s="182"/>
      <c r="N24" s="182"/>
      <c r="O24" s="343"/>
      <c r="P24" s="344"/>
      <c r="Q24" s="179"/>
      <c r="R24" s="47"/>
      <c r="AA24" s="151"/>
      <c r="AB24" s="67"/>
      <c r="AC24" s="359"/>
    </row>
    <row r="25" spans="3:29" ht="27.75" customHeight="1">
      <c r="C25" s="249">
        <v>19</v>
      </c>
      <c r="D25" s="501" t="s">
        <v>162</v>
      </c>
      <c r="E25" s="260">
        <v>394.72</v>
      </c>
      <c r="F25" s="260">
        <v>395.11</v>
      </c>
      <c r="G25" s="327">
        <v>0</v>
      </c>
      <c r="H25" s="260">
        <v>-0.09870668927640058</v>
      </c>
      <c r="I25" s="260" t="s">
        <v>54</v>
      </c>
      <c r="J25" s="260">
        <v>0.10266675943398752</v>
      </c>
      <c r="K25" s="260">
        <v>0.005171026170188521</v>
      </c>
      <c r="L25" s="330">
        <v>27</v>
      </c>
      <c r="M25" s="182"/>
      <c r="N25" s="182"/>
      <c r="O25" s="338"/>
      <c r="P25" s="339"/>
      <c r="Q25" s="181"/>
      <c r="R25" s="47"/>
      <c r="AA25" s="151"/>
      <c r="AB25" s="67"/>
      <c r="AC25" s="358"/>
    </row>
    <row r="26" spans="3:32" ht="27.75" customHeight="1">
      <c r="C26" s="438">
        <v>20</v>
      </c>
      <c r="D26" s="502" t="s">
        <v>100</v>
      </c>
      <c r="E26" s="266">
        <v>229.0626</v>
      </c>
      <c r="F26" s="266">
        <v>180.2054</v>
      </c>
      <c r="G26" s="329">
        <v>239.162</v>
      </c>
      <c r="H26" s="266">
        <v>27.111951140198908</v>
      </c>
      <c r="I26" s="266">
        <v>-4.222828041244012</v>
      </c>
      <c r="J26" s="266">
        <v>0.05957923299940138</v>
      </c>
      <c r="K26" s="266">
        <v>2.2020129636326318</v>
      </c>
      <c r="L26" s="269">
        <v>9</v>
      </c>
      <c r="M26" s="182"/>
      <c r="N26" s="182"/>
      <c r="O26" s="343"/>
      <c r="P26" s="339"/>
      <c r="R26" s="47"/>
      <c r="AA26" s="151"/>
      <c r="AB26" s="67"/>
      <c r="AC26" s="358"/>
      <c r="AE26" s="19"/>
      <c r="AF26" s="19"/>
    </row>
    <row r="27" spans="3:29" ht="27.75" customHeight="1">
      <c r="C27" s="249">
        <v>21</v>
      </c>
      <c r="D27" s="501" t="s">
        <v>149</v>
      </c>
      <c r="E27" s="260">
        <v>224.6482216</v>
      </c>
      <c r="F27" s="260">
        <v>210.7310304</v>
      </c>
      <c r="G27" s="327">
        <v>52.888</v>
      </c>
      <c r="H27" s="260">
        <v>6.6042438902249065</v>
      </c>
      <c r="I27" s="260">
        <v>324.7621797004992</v>
      </c>
      <c r="J27" s="260">
        <v>0.058431052199737335</v>
      </c>
      <c r="K27" s="260">
        <v>1.9727457862415547</v>
      </c>
      <c r="L27" s="262">
        <v>12</v>
      </c>
      <c r="M27" s="182"/>
      <c r="N27" s="182"/>
      <c r="O27" s="343"/>
      <c r="P27" s="344"/>
      <c r="AA27" s="151"/>
      <c r="AB27" s="67"/>
      <c r="AC27" s="359"/>
    </row>
    <row r="28" spans="3:30" ht="27.75" customHeight="1">
      <c r="C28" s="438">
        <v>22</v>
      </c>
      <c r="D28" s="502" t="s">
        <v>65</v>
      </c>
      <c r="E28" s="266">
        <v>219.90174228</v>
      </c>
      <c r="F28" s="266">
        <v>282.417333132</v>
      </c>
      <c r="G28" s="329">
        <v>173.354</v>
      </c>
      <c r="H28" s="266">
        <v>-22.13589022979005</v>
      </c>
      <c r="I28" s="266">
        <v>26.851265202995023</v>
      </c>
      <c r="J28" s="266">
        <v>0.05719649187721799</v>
      </c>
      <c r="K28" s="266">
        <v>5.068675844554988</v>
      </c>
      <c r="L28" s="269">
        <v>6</v>
      </c>
      <c r="M28" s="183"/>
      <c r="N28" s="183"/>
      <c r="O28" s="343"/>
      <c r="P28" s="12"/>
      <c r="AA28" s="151"/>
      <c r="AB28" s="308"/>
      <c r="AC28" s="359"/>
      <c r="AD28" s="19"/>
    </row>
    <row r="29" spans="3:32" ht="27.75" customHeight="1">
      <c r="C29" s="249">
        <v>23</v>
      </c>
      <c r="D29" s="501" t="s">
        <v>148</v>
      </c>
      <c r="E29" s="260">
        <v>169.155</v>
      </c>
      <c r="F29" s="260">
        <v>172.425</v>
      </c>
      <c r="G29" s="327">
        <v>89.1</v>
      </c>
      <c r="H29" s="260">
        <v>-1.89647672901262</v>
      </c>
      <c r="I29" s="260">
        <v>89.84848484848487</v>
      </c>
      <c r="J29" s="260">
        <v>0.043997252969335626</v>
      </c>
      <c r="K29" s="260">
        <v>0.33647885356285495</v>
      </c>
      <c r="L29" s="330">
        <v>21</v>
      </c>
      <c r="M29" s="182"/>
      <c r="N29" s="182"/>
      <c r="O29" s="12"/>
      <c r="P29" s="12"/>
      <c r="AA29" s="151"/>
      <c r="AB29" s="67"/>
      <c r="AC29" s="358"/>
      <c r="AE29" s="19"/>
      <c r="AF29" s="19"/>
    </row>
    <row r="30" spans="3:16" ht="27.75" customHeight="1">
      <c r="C30" s="438">
        <v>24</v>
      </c>
      <c r="D30" s="502" t="s">
        <v>16</v>
      </c>
      <c r="E30" s="266">
        <v>117.0276</v>
      </c>
      <c r="F30" s="266">
        <v>206.2174</v>
      </c>
      <c r="G30" s="329">
        <v>206.217</v>
      </c>
      <c r="H30" s="266">
        <v>-43.25037557451505</v>
      </c>
      <c r="I30" s="266">
        <v>-43.250265497024984</v>
      </c>
      <c r="J30" s="266">
        <v>0.03043890468265332</v>
      </c>
      <c r="K30" s="266">
        <v>0.012830230939380346</v>
      </c>
      <c r="L30" s="269">
        <v>26</v>
      </c>
      <c r="M30" s="182"/>
      <c r="N30" s="182"/>
      <c r="O30" s="12"/>
      <c r="P30" s="12"/>
    </row>
    <row r="31" spans="3:16" ht="27.75" customHeight="1">
      <c r="C31" s="249">
        <v>25</v>
      </c>
      <c r="D31" s="501" t="s">
        <v>67</v>
      </c>
      <c r="E31" s="260">
        <v>85.947</v>
      </c>
      <c r="F31" s="260">
        <v>84.792</v>
      </c>
      <c r="G31" s="327">
        <v>47.796</v>
      </c>
      <c r="H31" s="260">
        <v>1.362156807245968</v>
      </c>
      <c r="I31" s="260">
        <v>79.8204870700477</v>
      </c>
      <c r="J31" s="260">
        <v>0.022354833738024237</v>
      </c>
      <c r="K31" s="260">
        <v>0.5181662057292125</v>
      </c>
      <c r="L31" s="262">
        <v>20</v>
      </c>
      <c r="M31" s="183"/>
      <c r="N31" s="183"/>
      <c r="O31" s="12"/>
      <c r="P31" s="12"/>
    </row>
    <row r="32" spans="3:16" ht="27.75" customHeight="1">
      <c r="C32" s="412">
        <v>26</v>
      </c>
      <c r="D32" s="502" t="s">
        <v>72</v>
      </c>
      <c r="E32" s="452">
        <v>73.075</v>
      </c>
      <c r="F32" s="452">
        <v>69.721</v>
      </c>
      <c r="G32" s="278">
        <v>70.67</v>
      </c>
      <c r="H32" s="452">
        <v>4.810602257569454</v>
      </c>
      <c r="I32" s="452">
        <v>3.403141361256546</v>
      </c>
      <c r="J32" s="452">
        <v>0.01900682368676185</v>
      </c>
      <c r="K32" s="452">
        <v>0.08259821983809071</v>
      </c>
      <c r="L32" s="279">
        <v>24</v>
      </c>
      <c r="O32" s="12"/>
      <c r="P32" s="12"/>
    </row>
    <row r="33" spans="3:16" ht="28.5" customHeight="1">
      <c r="C33" s="413">
        <v>27</v>
      </c>
      <c r="D33" s="258" t="s">
        <v>101</v>
      </c>
      <c r="E33" s="410">
        <v>68.2625</v>
      </c>
      <c r="F33" s="410">
        <v>67.775</v>
      </c>
      <c r="G33" s="405">
        <v>48.087</v>
      </c>
      <c r="H33" s="410">
        <v>0.7192917742530389</v>
      </c>
      <c r="I33" s="410">
        <v>41.956245970844506</v>
      </c>
      <c r="J33" s="410">
        <v>0.017755091370750337</v>
      </c>
      <c r="K33" s="458">
        <v>0.04051031517044932</v>
      </c>
      <c r="L33" s="407">
        <v>25</v>
      </c>
      <c r="O33" s="12"/>
      <c r="P33" s="12"/>
    </row>
    <row r="34" spans="3:16" ht="28.5" customHeight="1">
      <c r="C34" s="456">
        <v>28</v>
      </c>
      <c r="D34" s="417" t="s">
        <v>68</v>
      </c>
      <c r="E34" s="452">
        <v>16.046767955</v>
      </c>
      <c r="F34" s="452">
        <v>16.046767955</v>
      </c>
      <c r="G34" s="414">
        <v>16.06678</v>
      </c>
      <c r="H34" s="452">
        <v>0</v>
      </c>
      <c r="I34" s="452">
        <v>-0.12455541807382325</v>
      </c>
      <c r="J34" s="452">
        <v>0.0041737678995971954</v>
      </c>
      <c r="K34" s="452">
        <v>0</v>
      </c>
      <c r="L34" s="279">
        <v>28</v>
      </c>
      <c r="O34" s="12"/>
      <c r="P34" s="12"/>
    </row>
    <row r="35" spans="3:29" ht="25.5" customHeight="1">
      <c r="C35" s="457"/>
      <c r="D35" s="447" t="s">
        <v>43</v>
      </c>
      <c r="E35" s="504">
        <v>384467.185071519</v>
      </c>
      <c r="F35" s="504">
        <v>392210.61076005804</v>
      </c>
      <c r="G35" s="483">
        <v>309695.785546</v>
      </c>
      <c r="H35" s="484">
        <v>-1.974302957671951</v>
      </c>
      <c r="I35" s="484">
        <v>24.143499206389098</v>
      </c>
      <c r="J35" s="485">
        <v>100</v>
      </c>
      <c r="K35" s="484">
        <v>1.7398652029705164</v>
      </c>
      <c r="L35" s="485"/>
      <c r="O35" s="12"/>
      <c r="Q35" s="6"/>
      <c r="W35"/>
      <c r="Z35" s="2"/>
      <c r="AC35"/>
    </row>
    <row r="36" spans="15:16" ht="17.25" customHeight="1">
      <c r="O36" s="12"/>
      <c r="P36" s="12"/>
    </row>
    <row r="37" spans="15:16" ht="24" customHeight="1">
      <c r="O37" s="12"/>
      <c r="P37" s="12"/>
    </row>
    <row r="38" spans="15:16" ht="24" customHeight="1">
      <c r="O38" s="12"/>
      <c r="P38" s="12"/>
    </row>
    <row r="39" spans="15:16" ht="24" customHeight="1">
      <c r="O39" s="12"/>
      <c r="P39" s="12"/>
    </row>
    <row r="40" spans="15:16" ht="24" customHeight="1">
      <c r="O40" s="12"/>
      <c r="P40" s="12"/>
    </row>
    <row r="41" spans="15:16" ht="24" customHeight="1">
      <c r="O41" s="12"/>
      <c r="P41" s="12"/>
    </row>
    <row r="42" spans="15:16" ht="24" customHeight="1">
      <c r="O42" s="12"/>
      <c r="P42" s="12"/>
    </row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>
      <c r="O52" s="6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mergeCells count="8">
    <mergeCell ref="O4:P4"/>
    <mergeCell ref="V5:W5"/>
    <mergeCell ref="R5:R6"/>
    <mergeCell ref="H5:I5"/>
    <mergeCell ref="C4:L4"/>
    <mergeCell ref="C5:C6"/>
    <mergeCell ref="D5:D6"/>
    <mergeCell ref="E5:G5"/>
  </mergeCells>
  <printOptions/>
  <pageMargins left="0.6299212598425197" right="1.220472440944882" top="1.968503937007874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5:L37"/>
  <sheetViews>
    <sheetView rightToLeft="1" workbookViewId="0" topLeftCell="A1">
      <selection activeCell="B5" sqref="B5:I5"/>
    </sheetView>
  </sheetViews>
  <sheetFormatPr defaultColWidth="9.140625" defaultRowHeight="12.75"/>
  <cols>
    <col min="1" max="1" width="3.421875" style="0" customWidth="1"/>
    <col min="2" max="2" width="5.8515625" style="6" customWidth="1"/>
    <col min="3" max="3" width="26.140625" style="6" customWidth="1"/>
    <col min="4" max="7" width="10.7109375" style="6" customWidth="1"/>
    <col min="8" max="8" width="14.421875" style="0" customWidth="1"/>
    <col min="9" max="9" width="11.57421875" style="0" customWidth="1"/>
  </cols>
  <sheetData>
    <row r="2" ht="21" customHeight="1"/>
    <row r="4" ht="22.5" customHeight="1"/>
    <row r="5" spans="2:9" ht="21" customHeight="1">
      <c r="B5" s="529" t="s">
        <v>125</v>
      </c>
      <c r="C5" s="529"/>
      <c r="D5" s="529"/>
      <c r="E5" s="529"/>
      <c r="F5" s="529"/>
      <c r="G5" s="529"/>
      <c r="H5" s="529"/>
      <c r="I5" s="529"/>
    </row>
    <row r="6" spans="2:9" ht="21" customHeight="1">
      <c r="B6" s="567"/>
      <c r="C6" s="568"/>
      <c r="D6" s="566" t="s">
        <v>57</v>
      </c>
      <c r="E6" s="566"/>
      <c r="F6" s="571" t="s">
        <v>142</v>
      </c>
      <c r="G6" s="572"/>
      <c r="H6" s="423" t="s">
        <v>158</v>
      </c>
      <c r="I6" s="440" t="s">
        <v>126</v>
      </c>
    </row>
    <row r="7" spans="2:9" ht="21" customHeight="1">
      <c r="B7" s="569"/>
      <c r="C7" s="570"/>
      <c r="D7" s="420" t="s">
        <v>181</v>
      </c>
      <c r="E7" s="420" t="s">
        <v>182</v>
      </c>
      <c r="F7" s="420" t="s">
        <v>91</v>
      </c>
      <c r="G7" s="420" t="s">
        <v>183</v>
      </c>
      <c r="H7" s="441">
        <v>1382</v>
      </c>
      <c r="I7" s="442" t="s">
        <v>159</v>
      </c>
    </row>
    <row r="8" spans="2:9" ht="21" customHeight="1">
      <c r="B8" s="258" t="s">
        <v>127</v>
      </c>
      <c r="C8" s="64"/>
      <c r="D8" s="298">
        <v>137792</v>
      </c>
      <c r="E8" s="298">
        <v>145653</v>
      </c>
      <c r="F8" s="328">
        <v>-5.397073867342245</v>
      </c>
      <c r="G8" s="328">
        <v>112.47802621434077</v>
      </c>
      <c r="H8" s="298">
        <v>962403</v>
      </c>
      <c r="I8" s="261">
        <v>333</v>
      </c>
    </row>
    <row r="9" spans="2:12" ht="21" customHeight="1">
      <c r="B9" s="349"/>
      <c r="C9" s="293" t="s">
        <v>166</v>
      </c>
      <c r="D9" s="297">
        <v>90846</v>
      </c>
      <c r="E9" s="297">
        <v>105873</v>
      </c>
      <c r="F9" s="346">
        <v>-14.193420418803662</v>
      </c>
      <c r="G9" s="346">
        <v>60.22222222222222</v>
      </c>
      <c r="H9" s="297">
        <v>773119</v>
      </c>
      <c r="I9" s="347">
        <v>167</v>
      </c>
      <c r="J9" s="30"/>
      <c r="K9" s="31"/>
      <c r="L9" s="11"/>
    </row>
    <row r="10" spans="2:12" ht="21" customHeight="1">
      <c r="B10" s="350"/>
      <c r="C10" s="294" t="s">
        <v>165</v>
      </c>
      <c r="D10" s="298">
        <v>46846</v>
      </c>
      <c r="E10" s="298">
        <v>39780</v>
      </c>
      <c r="F10" s="328">
        <v>17.76269482151835</v>
      </c>
      <c r="G10" s="328">
        <v>474.79754601226995</v>
      </c>
      <c r="H10" s="298">
        <v>189284</v>
      </c>
      <c r="I10" s="261">
        <v>166</v>
      </c>
      <c r="J10" s="31"/>
      <c r="K10" s="31"/>
      <c r="L10" s="11"/>
    </row>
    <row r="11" spans="2:12" ht="21" customHeight="1">
      <c r="B11" s="175" t="s">
        <v>21</v>
      </c>
      <c r="C11" s="189"/>
      <c r="D11" s="348">
        <v>49.03458368001045</v>
      </c>
      <c r="E11" s="348">
        <v>39.206929091752315</v>
      </c>
      <c r="F11" s="346">
        <v>25.066116668457745</v>
      </c>
      <c r="G11" s="346">
        <v>17.563171035800316</v>
      </c>
      <c r="H11" s="348">
        <v>57.53581331954285</v>
      </c>
      <c r="I11" s="346" t="s">
        <v>54</v>
      </c>
      <c r="J11" s="31"/>
      <c r="K11" s="164"/>
      <c r="L11" s="11"/>
    </row>
    <row r="12" spans="2:9" ht="21" customHeight="1">
      <c r="B12" s="101"/>
      <c r="C12" s="294" t="s">
        <v>166</v>
      </c>
      <c r="D12" s="327">
        <v>52.34901611082491</v>
      </c>
      <c r="E12" s="327">
        <v>45.675855641069965</v>
      </c>
      <c r="F12" s="328">
        <v>14.609820387808343</v>
      </c>
      <c r="G12" s="328">
        <v>22.884345339210597</v>
      </c>
      <c r="H12" s="327">
        <v>61.3360234433703</v>
      </c>
      <c r="I12" s="328" t="s">
        <v>54</v>
      </c>
    </row>
    <row r="13" spans="2:9" ht="21" customHeight="1">
      <c r="B13" s="176"/>
      <c r="C13" s="293" t="s">
        <v>165</v>
      </c>
      <c r="D13" s="348">
        <v>42.71174992170089</v>
      </c>
      <c r="E13" s="348">
        <v>21.990120128557063</v>
      </c>
      <c r="F13" s="346">
        <v>94.23154431172965</v>
      </c>
      <c r="G13" s="346">
        <v>20.281795152024085</v>
      </c>
      <c r="H13" s="348">
        <v>42.01408591139769</v>
      </c>
      <c r="I13" s="346" t="s">
        <v>54</v>
      </c>
    </row>
    <row r="14" spans="2:9" ht="21" customHeight="1">
      <c r="B14" s="63" t="s">
        <v>22</v>
      </c>
      <c r="C14" s="190"/>
      <c r="D14" s="327">
        <v>7189.406315315839</v>
      </c>
      <c r="E14" s="327">
        <v>5473.173920207617</v>
      </c>
      <c r="F14" s="328">
        <v>31.35716898693252</v>
      </c>
      <c r="G14" s="328">
        <v>45.98906693437832</v>
      </c>
      <c r="H14" s="327">
        <v>7295.107916330269</v>
      </c>
      <c r="I14" s="328" t="s">
        <v>54</v>
      </c>
    </row>
    <row r="15" spans="2:9" ht="21" customHeight="1">
      <c r="B15" s="176"/>
      <c r="C15" s="293" t="s">
        <v>166</v>
      </c>
      <c r="D15" s="348">
        <v>6364.29019439491</v>
      </c>
      <c r="E15" s="348">
        <v>6168.357843831761</v>
      </c>
      <c r="F15" s="346">
        <v>3.1764102460280856</v>
      </c>
      <c r="G15" s="346">
        <v>40.82252480960031</v>
      </c>
      <c r="H15" s="348">
        <v>7043.287912986229</v>
      </c>
      <c r="I15" s="346" t="s">
        <v>54</v>
      </c>
    </row>
    <row r="16" spans="2:9" ht="21" customHeight="1">
      <c r="B16" s="351"/>
      <c r="C16" s="294" t="s">
        <v>165</v>
      </c>
      <c r="D16" s="327">
        <v>8804.857789352345</v>
      </c>
      <c r="E16" s="327">
        <v>3622.9675967823027</v>
      </c>
      <c r="F16" s="328">
        <v>143.02888596553498</v>
      </c>
      <c r="G16" s="328">
        <v>13.699567150476643</v>
      </c>
      <c r="H16" s="327">
        <v>8323.651423258172</v>
      </c>
      <c r="I16" s="328" t="s">
        <v>54</v>
      </c>
    </row>
    <row r="17" spans="2:9" ht="15" customHeight="1">
      <c r="B17" s="48"/>
      <c r="C17" s="12"/>
      <c r="D17" s="224"/>
      <c r="E17" s="224"/>
      <c r="F17" s="225"/>
      <c r="G17" s="225"/>
      <c r="H17" s="226"/>
      <c r="I17" s="226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>
      <c r="H36" s="8"/>
    </row>
    <row r="37" ht="15" customHeight="1">
      <c r="H37" s="8"/>
    </row>
    <row r="38" ht="15" customHeight="1"/>
    <row r="39" ht="15" customHeight="1"/>
    <row r="40" ht="15" customHeight="1"/>
    <row r="41" ht="15" customHeight="1"/>
    <row r="43" ht="15" customHeight="1"/>
    <row r="44" ht="14.25" customHeight="1"/>
    <row r="45" ht="18.7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4">
    <mergeCell ref="D6:E6"/>
    <mergeCell ref="B5:I5"/>
    <mergeCell ref="B6:C7"/>
    <mergeCell ref="F6:G6"/>
  </mergeCells>
  <printOptions/>
  <pageMargins left="0.5905511811023623" right="0.8267716535433072" top="1.968503937007874" bottom="0.3937007874015748" header="0.275590551181102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4:Y258"/>
  <sheetViews>
    <sheetView rightToLeft="1" workbookViewId="0" topLeftCell="B1">
      <selection activeCell="C6" sqref="C6:I6"/>
    </sheetView>
  </sheetViews>
  <sheetFormatPr defaultColWidth="9.140625" defaultRowHeight="12.75"/>
  <cols>
    <col min="1" max="1" width="11.421875" style="0" hidden="1" customWidth="1"/>
    <col min="2" max="2" width="8.7109375" style="0" customWidth="1"/>
    <col min="3" max="3" width="5.28125" style="6" customWidth="1"/>
    <col min="4" max="4" width="24.28125" style="6" customWidth="1"/>
    <col min="5" max="5" width="12.57421875" style="6" customWidth="1"/>
    <col min="6" max="8" width="17.8515625" style="6" customWidth="1"/>
    <col min="9" max="9" width="20.00390625" style="6" customWidth="1"/>
    <col min="10" max="11" width="14.00390625" style="6" customWidth="1"/>
    <col min="12" max="12" width="13.57421875" style="6" customWidth="1"/>
    <col min="13" max="13" width="4.57421875" style="6" customWidth="1"/>
    <col min="14" max="14" width="25.140625" style="6" customWidth="1"/>
    <col min="15" max="15" width="24.140625" style="6" customWidth="1"/>
    <col min="16" max="16" width="12.7109375" style="33" customWidth="1"/>
    <col min="17" max="17" width="12.7109375" style="6" customWidth="1"/>
    <col min="18" max="18" width="14.421875" style="6" customWidth="1"/>
    <col min="19" max="19" width="17.00390625" style="33" customWidth="1"/>
    <col min="20" max="21" width="11.140625" style="0" bestFit="1" customWidth="1"/>
    <col min="23" max="23" width="15.140625" style="0" customWidth="1"/>
    <col min="25" max="25" width="14.7109375" style="0" customWidth="1"/>
  </cols>
  <sheetData>
    <row r="4" spans="14:19" ht="12.75" customHeight="1">
      <c r="N4" s="49"/>
      <c r="O4" s="50"/>
      <c r="P4" s="21"/>
      <c r="Q4" s="51"/>
      <c r="R4" s="52"/>
      <c r="S4" s="52"/>
    </row>
    <row r="5" spans="8:25" ht="18" customHeight="1">
      <c r="H5" s="25"/>
      <c r="I5" s="25"/>
      <c r="N5" s="53"/>
      <c r="O5" s="50"/>
      <c r="P5" s="21"/>
      <c r="Q5" s="51"/>
      <c r="R5" s="52"/>
      <c r="S5" s="52"/>
      <c r="X5" s="184"/>
      <c r="Y5" s="185"/>
    </row>
    <row r="6" spans="1:25" ht="27" customHeight="1">
      <c r="A6" s="5">
        <f>67968000+100000000</f>
        <v>167968000</v>
      </c>
      <c r="C6" s="573" t="s">
        <v>170</v>
      </c>
      <c r="D6" s="573"/>
      <c r="E6" s="573"/>
      <c r="F6" s="573"/>
      <c r="G6" s="573"/>
      <c r="H6" s="573"/>
      <c r="I6" s="573"/>
      <c r="N6" s="49"/>
      <c r="O6" s="50"/>
      <c r="P6" s="21"/>
      <c r="Q6" s="51"/>
      <c r="R6" s="52"/>
      <c r="S6" s="52"/>
      <c r="X6" s="184"/>
      <c r="Y6" s="185"/>
    </row>
    <row r="7" spans="1:19" ht="21" customHeight="1">
      <c r="A7" s="5">
        <v>0</v>
      </c>
      <c r="C7" s="528" t="s">
        <v>17</v>
      </c>
      <c r="D7" s="574" t="s">
        <v>2</v>
      </c>
      <c r="E7" s="575" t="s">
        <v>169</v>
      </c>
      <c r="F7" s="577" t="s">
        <v>117</v>
      </c>
      <c r="G7" s="578"/>
      <c r="H7" s="433" t="s">
        <v>39</v>
      </c>
      <c r="I7" s="433" t="s">
        <v>140</v>
      </c>
      <c r="N7"/>
      <c r="O7" s="184"/>
      <c r="P7" s="185"/>
      <c r="Q7"/>
      <c r="R7"/>
      <c r="S7"/>
    </row>
    <row r="8" spans="1:19" ht="21" customHeight="1">
      <c r="A8" s="5">
        <v>0</v>
      </c>
      <c r="C8" s="528"/>
      <c r="D8" s="574"/>
      <c r="E8" s="576"/>
      <c r="F8" s="434" t="s">
        <v>181</v>
      </c>
      <c r="G8" s="434" t="s">
        <v>175</v>
      </c>
      <c r="H8" s="435" t="s">
        <v>40</v>
      </c>
      <c r="I8" s="435" t="s">
        <v>141</v>
      </c>
      <c r="N8"/>
      <c r="O8" s="184"/>
      <c r="P8" s="185"/>
      <c r="Q8"/>
      <c r="R8"/>
      <c r="S8"/>
    </row>
    <row r="9" spans="1:19" ht="21" customHeight="1">
      <c r="A9" s="5">
        <v>0</v>
      </c>
      <c r="C9" s="227">
        <v>65</v>
      </c>
      <c r="D9" s="258" t="s">
        <v>64</v>
      </c>
      <c r="E9" s="251">
        <v>31</v>
      </c>
      <c r="F9" s="248">
        <v>23017900000</v>
      </c>
      <c r="G9" s="248">
        <v>20290300000</v>
      </c>
      <c r="H9" s="250">
        <v>40.95944964837855</v>
      </c>
      <c r="I9" s="250">
        <v>100</v>
      </c>
      <c r="J9" s="107"/>
      <c r="K9" s="107"/>
      <c r="N9"/>
      <c r="O9" s="184"/>
      <c r="P9" s="185"/>
      <c r="Q9"/>
      <c r="R9"/>
      <c r="S9"/>
    </row>
    <row r="10" spans="1:19" ht="21" customHeight="1">
      <c r="A10" s="5">
        <f>14354000+5676000</f>
        <v>20030000</v>
      </c>
      <c r="C10" s="228">
        <v>34</v>
      </c>
      <c r="D10" s="264" t="s">
        <v>77</v>
      </c>
      <c r="E10" s="252">
        <v>26</v>
      </c>
      <c r="F10" s="253">
        <v>11170100000</v>
      </c>
      <c r="G10" s="253">
        <v>11170100000</v>
      </c>
      <c r="H10" s="254">
        <v>19.876754548301683</v>
      </c>
      <c r="I10" s="254">
        <v>56.65037866924807</v>
      </c>
      <c r="J10" s="108"/>
      <c r="K10" s="108"/>
      <c r="N10"/>
      <c r="O10" s="184"/>
      <c r="P10" s="185"/>
      <c r="Q10"/>
      <c r="R10"/>
      <c r="S10"/>
    </row>
    <row r="11" spans="1:19" ht="21" customHeight="1">
      <c r="A11" s="5">
        <v>0</v>
      </c>
      <c r="C11" s="227">
        <v>26</v>
      </c>
      <c r="D11" s="258" t="s">
        <v>76</v>
      </c>
      <c r="E11" s="251">
        <v>59</v>
      </c>
      <c r="F11" s="248">
        <v>5498500000</v>
      </c>
      <c r="G11" s="248">
        <v>5408300000</v>
      </c>
      <c r="H11" s="250">
        <v>9.78436494604675</v>
      </c>
      <c r="I11" s="250">
        <v>27.24496768499274</v>
      </c>
      <c r="J11" s="110"/>
      <c r="K11" s="110"/>
      <c r="N11"/>
      <c r="O11" s="184"/>
      <c r="P11" s="185"/>
      <c r="Q11"/>
      <c r="R11"/>
      <c r="S11"/>
    </row>
    <row r="12" spans="1:19" ht="21" customHeight="1">
      <c r="A12" s="5">
        <v>22500000</v>
      </c>
      <c r="C12" s="228">
        <v>24</v>
      </c>
      <c r="D12" s="264" t="s">
        <v>74</v>
      </c>
      <c r="E12" s="252">
        <v>59</v>
      </c>
      <c r="F12" s="253">
        <v>4494000000</v>
      </c>
      <c r="G12" s="253">
        <v>4422300000</v>
      </c>
      <c r="H12" s="254">
        <v>7.9968966204481395</v>
      </c>
      <c r="I12" s="254">
        <v>15.684700908236767</v>
      </c>
      <c r="J12" s="110"/>
      <c r="K12" s="110"/>
      <c r="N12"/>
      <c r="O12" s="184"/>
      <c r="P12" s="185"/>
      <c r="Q12"/>
      <c r="R12"/>
      <c r="S12"/>
    </row>
    <row r="13" spans="1:19" ht="21" customHeight="1">
      <c r="A13" s="5">
        <v>0</v>
      </c>
      <c r="C13" s="227">
        <v>15</v>
      </c>
      <c r="D13" s="258" t="s">
        <v>70</v>
      </c>
      <c r="E13" s="251">
        <v>47</v>
      </c>
      <c r="F13" s="248">
        <v>1727500000</v>
      </c>
      <c r="G13" s="248">
        <v>1727500000</v>
      </c>
      <c r="H13" s="250">
        <v>3.074018449449079</v>
      </c>
      <c r="I13" s="250">
        <v>5.5223784984198385</v>
      </c>
      <c r="J13" s="110"/>
      <c r="K13" s="110"/>
      <c r="N13"/>
      <c r="O13" s="184"/>
      <c r="P13" s="185"/>
      <c r="Q13"/>
      <c r="R13"/>
      <c r="S13"/>
    </row>
    <row r="14" spans="1:19" ht="21" customHeight="1">
      <c r="A14" s="5">
        <v>0</v>
      </c>
      <c r="C14" s="228">
        <v>29</v>
      </c>
      <c r="D14" s="264" t="s">
        <v>13</v>
      </c>
      <c r="E14" s="252">
        <v>32</v>
      </c>
      <c r="F14" s="253">
        <v>1674200000</v>
      </c>
      <c r="G14" s="253">
        <v>1674200000</v>
      </c>
      <c r="H14" s="254">
        <v>2.9791731913560913</v>
      </c>
      <c r="I14" s="254">
        <v>34.1893132705065</v>
      </c>
      <c r="J14" s="110"/>
      <c r="K14" s="110"/>
      <c r="N14"/>
      <c r="O14" s="184"/>
      <c r="P14" s="185"/>
      <c r="Q14"/>
      <c r="R14"/>
      <c r="S14"/>
    </row>
    <row r="15" spans="1:19" ht="21" customHeight="1">
      <c r="A15" s="5">
        <v>0</v>
      </c>
      <c r="C15" s="227">
        <v>13</v>
      </c>
      <c r="D15" s="258" t="s">
        <v>66</v>
      </c>
      <c r="E15" s="251">
        <v>7</v>
      </c>
      <c r="F15" s="248">
        <v>1331900000</v>
      </c>
      <c r="G15" s="248">
        <v>1327900000</v>
      </c>
      <c r="H15" s="250">
        <v>2.3700637758733594</v>
      </c>
      <c r="I15" s="250">
        <v>2.4189989465592348</v>
      </c>
      <c r="J15" s="110"/>
      <c r="K15" s="110"/>
      <c r="N15"/>
      <c r="O15" s="184"/>
      <c r="P15" s="185"/>
      <c r="Q15"/>
      <c r="R15"/>
      <c r="S15"/>
    </row>
    <row r="16" spans="1:19" ht="21" customHeight="1">
      <c r="A16" s="5">
        <v>0</v>
      </c>
      <c r="C16" s="228">
        <v>27</v>
      </c>
      <c r="D16" s="264" t="s">
        <v>62</v>
      </c>
      <c r="E16" s="252">
        <v>21</v>
      </c>
      <c r="F16" s="253">
        <v>1298400000</v>
      </c>
      <c r="G16" s="253">
        <v>1288400000</v>
      </c>
      <c r="H16" s="254">
        <v>2.310451840674202</v>
      </c>
      <c r="I16" s="254">
        <v>29.55541952566694</v>
      </c>
      <c r="J16" s="110"/>
      <c r="K16" s="110"/>
      <c r="N16"/>
      <c r="O16" s="184"/>
      <c r="P16" s="185"/>
      <c r="Q16"/>
      <c r="R16"/>
      <c r="S16"/>
    </row>
    <row r="17" spans="1:19" ht="21" customHeight="1">
      <c r="A17" s="5">
        <v>27000000</v>
      </c>
      <c r="C17" s="227">
        <v>45</v>
      </c>
      <c r="D17" s="258" t="s">
        <v>69</v>
      </c>
      <c r="E17" s="251">
        <v>5</v>
      </c>
      <c r="F17" s="248">
        <v>1122100000</v>
      </c>
      <c r="G17" s="248">
        <v>1084600000</v>
      </c>
      <c r="H17" s="250">
        <v>1.996732910058936</v>
      </c>
      <c r="I17" s="250">
        <v>58.79391709136464</v>
      </c>
      <c r="J17" s="110"/>
      <c r="K17" s="110"/>
      <c r="M17" s="55"/>
      <c r="N17"/>
      <c r="O17" s="184"/>
      <c r="P17" s="185"/>
      <c r="Q17"/>
      <c r="R17"/>
      <c r="S17"/>
    </row>
    <row r="18" spans="1:19" ht="21" customHeight="1">
      <c r="A18">
        <v>0</v>
      </c>
      <c r="C18" s="228">
        <v>25</v>
      </c>
      <c r="D18" s="264" t="s">
        <v>75</v>
      </c>
      <c r="E18" s="252">
        <v>15</v>
      </c>
      <c r="F18" s="253">
        <v>998000000</v>
      </c>
      <c r="G18" s="253">
        <v>998000000</v>
      </c>
      <c r="H18" s="254">
        <v>1.7759018307092218</v>
      </c>
      <c r="I18" s="254">
        <v>17.46060273894599</v>
      </c>
      <c r="J18" s="110"/>
      <c r="K18" s="110"/>
      <c r="M18" s="55"/>
      <c r="N18"/>
      <c r="O18" s="186"/>
      <c r="P18" s="185"/>
      <c r="Q18"/>
      <c r="R18"/>
      <c r="S18"/>
    </row>
    <row r="19" spans="1:19" ht="21" customHeight="1">
      <c r="A19">
        <v>0</v>
      </c>
      <c r="C19" s="227">
        <v>28</v>
      </c>
      <c r="D19" s="258" t="s">
        <v>63</v>
      </c>
      <c r="E19" s="251">
        <v>17</v>
      </c>
      <c r="F19" s="248">
        <v>929900000</v>
      </c>
      <c r="G19" s="248">
        <v>929900000</v>
      </c>
      <c r="H19" s="250">
        <v>1.6547205534834724</v>
      </c>
      <c r="I19" s="250">
        <v>31.210140079150413</v>
      </c>
      <c r="J19" s="110"/>
      <c r="K19" s="110"/>
      <c r="N19"/>
      <c r="O19" s="184"/>
      <c r="P19" s="185"/>
      <c r="Q19"/>
      <c r="R19"/>
      <c r="S19"/>
    </row>
    <row r="20" spans="1:19" ht="21" customHeight="1">
      <c r="A20">
        <v>0</v>
      </c>
      <c r="C20" s="228">
        <v>17</v>
      </c>
      <c r="D20" s="264" t="s">
        <v>71</v>
      </c>
      <c r="E20" s="252">
        <v>26</v>
      </c>
      <c r="F20" s="253">
        <v>923900000</v>
      </c>
      <c r="G20" s="253">
        <v>872600000</v>
      </c>
      <c r="H20" s="254">
        <v>1.6440437889701904</v>
      </c>
      <c r="I20" s="254">
        <v>7.166422287390029</v>
      </c>
      <c r="J20" s="110"/>
      <c r="K20" s="110"/>
      <c r="N20" s="2"/>
      <c r="O20" s="184"/>
      <c r="P20" s="185"/>
      <c r="Q20"/>
      <c r="R20"/>
      <c r="S20"/>
    </row>
    <row r="21" spans="1:19" ht="21" customHeight="1">
      <c r="A21">
        <v>0</v>
      </c>
      <c r="C21" s="227">
        <v>31</v>
      </c>
      <c r="D21" s="258" t="s">
        <v>14</v>
      </c>
      <c r="E21" s="251">
        <v>13</v>
      </c>
      <c r="F21" s="248">
        <v>745600000</v>
      </c>
      <c r="G21" s="248">
        <v>745600000</v>
      </c>
      <c r="H21" s="250">
        <v>1.326765936850497</v>
      </c>
      <c r="I21" s="250">
        <v>35.59918002448538</v>
      </c>
      <c r="J21" s="110"/>
      <c r="K21" s="110"/>
      <c r="N21" s="2"/>
      <c r="O21" s="184"/>
      <c r="P21" s="185"/>
      <c r="Q21"/>
      <c r="R21"/>
      <c r="S21"/>
    </row>
    <row r="22" spans="1:25" ht="21" customHeight="1">
      <c r="A22">
        <v>0</v>
      </c>
      <c r="C22" s="228">
        <v>32</v>
      </c>
      <c r="D22" s="264" t="s">
        <v>15</v>
      </c>
      <c r="E22" s="252">
        <v>7</v>
      </c>
      <c r="F22" s="253">
        <v>621200000</v>
      </c>
      <c r="G22" s="253">
        <v>559800000</v>
      </c>
      <c r="H22" s="254">
        <v>1.105401019275119</v>
      </c>
      <c r="I22" s="254">
        <v>36.7045810437605</v>
      </c>
      <c r="J22" s="165"/>
      <c r="K22" s="165"/>
      <c r="N22" s="362"/>
      <c r="O22" s="362"/>
      <c r="P22" s="363"/>
      <c r="Q22" s="364"/>
      <c r="R22" s="364"/>
      <c r="S22" s="365"/>
      <c r="U22" s="2"/>
      <c r="V22" s="9"/>
      <c r="W22" s="2"/>
      <c r="X22" s="184"/>
      <c r="Y22" s="185"/>
    </row>
    <row r="23" spans="1:25" ht="21" customHeight="1">
      <c r="A23">
        <v>0</v>
      </c>
      <c r="C23" s="227">
        <v>23</v>
      </c>
      <c r="D23" s="258" t="s">
        <v>12</v>
      </c>
      <c r="E23" s="251">
        <v>3</v>
      </c>
      <c r="F23" s="248">
        <v>160000000</v>
      </c>
      <c r="G23" s="248">
        <v>160000000</v>
      </c>
      <c r="H23" s="250">
        <v>0.28471372035418385</v>
      </c>
      <c r="I23" s="250">
        <v>7.687804287788628</v>
      </c>
      <c r="J23" s="110"/>
      <c r="K23" s="110"/>
      <c r="N23" s="362"/>
      <c r="O23" s="362"/>
      <c r="P23" s="363"/>
      <c r="Q23" s="364"/>
      <c r="R23" s="364"/>
      <c r="S23" s="365"/>
      <c r="U23" s="2"/>
      <c r="V23" s="9"/>
      <c r="W23" s="2"/>
      <c r="X23" s="184"/>
      <c r="Y23" s="185"/>
    </row>
    <row r="24" spans="1:25" ht="21" customHeight="1">
      <c r="A24">
        <v>0</v>
      </c>
      <c r="C24" s="228">
        <v>46</v>
      </c>
      <c r="D24" s="264" t="s">
        <v>110</v>
      </c>
      <c r="E24" s="252">
        <v>1</v>
      </c>
      <c r="F24" s="253">
        <v>100000000</v>
      </c>
      <c r="G24" s="253">
        <v>100000000</v>
      </c>
      <c r="H24" s="254">
        <v>0.1779460752213649</v>
      </c>
      <c r="I24" s="254">
        <v>58.971863166586004</v>
      </c>
      <c r="J24" s="110"/>
      <c r="K24" s="110"/>
      <c r="N24" s="362"/>
      <c r="O24" s="362"/>
      <c r="P24" s="363"/>
      <c r="Q24" s="365"/>
      <c r="R24" s="365"/>
      <c r="S24" s="365"/>
      <c r="U24" s="2"/>
      <c r="V24" s="187"/>
      <c r="W24" s="2"/>
      <c r="X24" s="184"/>
      <c r="Y24" s="185"/>
    </row>
    <row r="25" spans="1:25" ht="21" customHeight="1">
      <c r="A25">
        <v>0</v>
      </c>
      <c r="C25" s="227">
        <v>21</v>
      </c>
      <c r="D25" s="258" t="s">
        <v>11</v>
      </c>
      <c r="E25" s="251">
        <v>9</v>
      </c>
      <c r="F25" s="248">
        <v>94000000</v>
      </c>
      <c r="G25" s="248">
        <v>94000000</v>
      </c>
      <c r="H25" s="250">
        <v>0.167269310708083</v>
      </c>
      <c r="I25" s="250">
        <v>7.3621629701335305</v>
      </c>
      <c r="J25" s="110"/>
      <c r="K25" s="110"/>
      <c r="N25" s="362"/>
      <c r="O25" s="362"/>
      <c r="P25" s="363"/>
      <c r="Q25" s="365"/>
      <c r="R25" s="365"/>
      <c r="S25" s="365"/>
      <c r="X25" s="184"/>
      <c r="Y25" s="185"/>
    </row>
    <row r="26" spans="1:25" ht="21" customHeight="1">
      <c r="A26">
        <v>0</v>
      </c>
      <c r="C26" s="228">
        <v>35</v>
      </c>
      <c r="D26" s="264" t="s">
        <v>16</v>
      </c>
      <c r="E26" s="252">
        <v>3</v>
      </c>
      <c r="F26" s="253">
        <v>66300000</v>
      </c>
      <c r="G26" s="253">
        <v>66300000</v>
      </c>
      <c r="H26" s="254">
        <v>0.11797824787176493</v>
      </c>
      <c r="I26" s="254">
        <v>56.76835691711984</v>
      </c>
      <c r="J26" s="110"/>
      <c r="K26" s="110"/>
      <c r="N26" s="362"/>
      <c r="O26" s="362"/>
      <c r="P26" s="363"/>
      <c r="Q26" s="365"/>
      <c r="R26" s="365"/>
      <c r="S26" s="365"/>
      <c r="X26" s="184"/>
      <c r="Y26" s="185"/>
    </row>
    <row r="27" spans="1:25" ht="21" customHeight="1">
      <c r="A27">
        <v>0</v>
      </c>
      <c r="C27" s="227">
        <v>30</v>
      </c>
      <c r="D27" s="258" t="s">
        <v>65</v>
      </c>
      <c r="E27" s="251">
        <v>1</v>
      </c>
      <c r="F27" s="248">
        <v>46700000</v>
      </c>
      <c r="G27" s="248">
        <v>46700000</v>
      </c>
      <c r="H27" s="250">
        <v>0.08310081712837743</v>
      </c>
      <c r="I27" s="250">
        <v>34.27241408763488</v>
      </c>
      <c r="J27" s="110"/>
      <c r="K27" s="110"/>
      <c r="N27" s="362"/>
      <c r="O27" s="362"/>
      <c r="P27" s="363"/>
      <c r="Q27" s="365"/>
      <c r="R27" s="365"/>
      <c r="S27" s="365"/>
      <c r="X27" s="2"/>
      <c r="Y27" s="2"/>
    </row>
    <row r="28" spans="3:19" ht="21" customHeight="1">
      <c r="C28" s="228">
        <v>33</v>
      </c>
      <c r="D28" s="264" t="s">
        <v>143</v>
      </c>
      <c r="E28" s="252">
        <v>2</v>
      </c>
      <c r="F28" s="253">
        <v>38800000</v>
      </c>
      <c r="G28" s="253">
        <v>38800000</v>
      </c>
      <c r="H28" s="254">
        <v>0.06904307718588959</v>
      </c>
      <c r="I28" s="254">
        <v>36.77362412094639</v>
      </c>
      <c r="J28" s="110"/>
      <c r="K28" s="110"/>
      <c r="N28" s="362"/>
      <c r="O28" s="362"/>
      <c r="P28" s="363"/>
      <c r="Q28" s="365"/>
      <c r="R28" s="365"/>
      <c r="S28" s="365"/>
    </row>
    <row r="29" spans="3:19" ht="21" customHeight="1">
      <c r="C29" s="227">
        <v>60</v>
      </c>
      <c r="D29" s="258" t="s">
        <v>149</v>
      </c>
      <c r="E29" s="251">
        <v>2</v>
      </c>
      <c r="F29" s="248">
        <v>28600000</v>
      </c>
      <c r="G29" s="248">
        <v>28600000</v>
      </c>
      <c r="H29" s="250">
        <v>0.05089257751331037</v>
      </c>
      <c r="I29" s="250">
        <v>59.04055035162145</v>
      </c>
      <c r="J29" s="110"/>
      <c r="K29" s="110"/>
      <c r="M29" s="56"/>
      <c r="N29" s="363"/>
      <c r="O29" s="363"/>
      <c r="P29" s="363"/>
      <c r="Q29" s="365"/>
      <c r="R29" s="365"/>
      <c r="S29" s="365"/>
    </row>
    <row r="30" spans="3:19" ht="21" customHeight="1">
      <c r="C30" s="228">
        <v>22</v>
      </c>
      <c r="D30" s="264" t="s">
        <v>73</v>
      </c>
      <c r="E30" s="252">
        <v>2</v>
      </c>
      <c r="F30" s="253">
        <v>23000000</v>
      </c>
      <c r="G30" s="253">
        <v>23000000</v>
      </c>
      <c r="H30" s="254">
        <v>0.04092759730091393</v>
      </c>
      <c r="I30" s="254">
        <v>7.403090567434444</v>
      </c>
      <c r="J30" s="110"/>
      <c r="K30" s="110"/>
      <c r="M30" s="57"/>
      <c r="N30" s="362"/>
      <c r="O30" s="362"/>
      <c r="P30" s="363"/>
      <c r="Q30" s="365"/>
      <c r="R30" s="365"/>
      <c r="S30" s="365"/>
    </row>
    <row r="31" spans="3:19" ht="21" customHeight="1">
      <c r="C31" s="227">
        <v>14</v>
      </c>
      <c r="D31" s="258" t="s">
        <v>67</v>
      </c>
      <c r="E31" s="251">
        <v>2</v>
      </c>
      <c r="F31" s="248">
        <v>16500000</v>
      </c>
      <c r="G31" s="248">
        <v>16500000</v>
      </c>
      <c r="H31" s="250">
        <v>0.02936110241152521</v>
      </c>
      <c r="I31" s="250">
        <v>2.44836004897076</v>
      </c>
      <c r="J31" s="110"/>
      <c r="K31" s="110"/>
      <c r="M31" s="57"/>
      <c r="N31" s="362"/>
      <c r="O31" s="362"/>
      <c r="P31" s="363"/>
      <c r="Q31" s="365"/>
      <c r="R31" s="365"/>
      <c r="S31" s="365"/>
    </row>
    <row r="32" spans="3:19" ht="21" customHeight="1">
      <c r="C32" s="228">
        <v>36</v>
      </c>
      <c r="D32" s="264" t="s">
        <v>68</v>
      </c>
      <c r="E32" s="252">
        <v>2</v>
      </c>
      <c r="F32" s="253">
        <v>16200000</v>
      </c>
      <c r="G32" s="253">
        <v>16200000</v>
      </c>
      <c r="H32" s="254">
        <v>0.02882726418586112</v>
      </c>
      <c r="I32" s="254">
        <v>56.7971841813057</v>
      </c>
      <c r="J32" s="110"/>
      <c r="K32" s="110"/>
      <c r="M32" s="57"/>
      <c r="N32" s="362"/>
      <c r="O32" s="362"/>
      <c r="P32" s="363"/>
      <c r="Q32" s="365"/>
      <c r="R32" s="365"/>
      <c r="S32" s="365"/>
    </row>
    <row r="33" spans="1:19" ht="21" customHeight="1">
      <c r="A33" s="5"/>
      <c r="C33" s="227">
        <v>20</v>
      </c>
      <c r="D33" s="258" t="s">
        <v>72</v>
      </c>
      <c r="E33" s="251">
        <v>2</v>
      </c>
      <c r="F33" s="248">
        <v>16000000</v>
      </c>
      <c r="G33" s="248">
        <v>16000000</v>
      </c>
      <c r="H33" s="250">
        <v>0.02847137203541839</v>
      </c>
      <c r="I33" s="250">
        <v>7.194893659425447</v>
      </c>
      <c r="J33" s="2"/>
      <c r="K33" s="2"/>
      <c r="M33" s="57"/>
      <c r="N33" s="362"/>
      <c r="O33" s="362"/>
      <c r="P33" s="363"/>
      <c r="Q33" s="365"/>
      <c r="R33" s="365"/>
      <c r="S33" s="365"/>
    </row>
    <row r="34" spans="3:19" ht="21" customHeight="1">
      <c r="C34" s="415">
        <v>10</v>
      </c>
      <c r="D34" s="417" t="s">
        <v>151</v>
      </c>
      <c r="E34" s="291">
        <v>1</v>
      </c>
      <c r="F34" s="291">
        <v>15000000</v>
      </c>
      <c r="G34" s="291">
        <v>15000000</v>
      </c>
      <c r="H34" s="416">
        <v>0.026691911283204736</v>
      </c>
      <c r="I34" s="416">
        <v>0.026691911283204736</v>
      </c>
      <c r="J34" s="12"/>
      <c r="K34" s="12"/>
      <c r="M34" s="57"/>
      <c r="N34" s="362"/>
      <c r="O34" s="362"/>
      <c r="P34" s="363"/>
      <c r="Q34" s="365"/>
      <c r="R34" s="365"/>
      <c r="S34" s="365"/>
    </row>
    <row r="35" spans="3:19" ht="21" customHeight="1">
      <c r="C35" s="399">
        <v>11</v>
      </c>
      <c r="D35" s="258" t="s">
        <v>93</v>
      </c>
      <c r="E35" s="405">
        <v>1</v>
      </c>
      <c r="F35" s="418">
        <v>12500000</v>
      </c>
      <c r="G35" s="418">
        <v>12500000</v>
      </c>
      <c r="H35" s="418">
        <v>0.022243259402670613</v>
      </c>
      <c r="I35" s="410">
        <v>0.04893517068587535</v>
      </c>
      <c r="M35" s="57"/>
      <c r="N35" s="362"/>
      <c r="O35" s="362"/>
      <c r="P35" s="363"/>
      <c r="Q35" s="365"/>
      <c r="R35" s="365"/>
      <c r="S35" s="365"/>
    </row>
    <row r="36" spans="3:19" ht="21.75" customHeight="1">
      <c r="C36" s="450">
        <v>47</v>
      </c>
      <c r="D36" s="417" t="s">
        <v>162</v>
      </c>
      <c r="E36" s="279">
        <v>1</v>
      </c>
      <c r="F36" s="400">
        <v>10000000</v>
      </c>
      <c r="G36" s="400">
        <v>10000000</v>
      </c>
      <c r="H36" s="400">
        <v>0.01779460752213649</v>
      </c>
      <c r="I36" s="279">
        <v>58.98965777410814</v>
      </c>
      <c r="M36" s="57"/>
      <c r="N36" s="362"/>
      <c r="O36" s="362"/>
      <c r="P36" s="363"/>
      <c r="Q36" s="365"/>
      <c r="R36" s="365"/>
      <c r="S36" s="365"/>
    </row>
    <row r="37" spans="3:19" ht="21.75" customHeight="1">
      <c r="C37" s="459"/>
      <c r="D37" s="447" t="s">
        <v>23</v>
      </c>
      <c r="E37" s="448">
        <v>397</v>
      </c>
      <c r="F37" s="505">
        <v>56196800000</v>
      </c>
      <c r="G37" s="505">
        <v>53143100000</v>
      </c>
      <c r="H37" s="448">
        <v>100</v>
      </c>
      <c r="I37" s="448" t="s">
        <v>54</v>
      </c>
      <c r="M37" s="57"/>
      <c r="N37" s="362"/>
      <c r="O37" s="362"/>
      <c r="P37" s="363"/>
      <c r="Q37" s="365"/>
      <c r="R37" s="365"/>
      <c r="S37" s="365"/>
    </row>
    <row r="38" spans="4:19" ht="23.25" customHeight="1">
      <c r="D38" s="503" t="s">
        <v>171</v>
      </c>
      <c r="M38" s="57"/>
      <c r="N38" s="362"/>
      <c r="O38" s="362"/>
      <c r="P38" s="363"/>
      <c r="Q38" s="364"/>
      <c r="R38" s="364"/>
      <c r="S38" s="365"/>
    </row>
    <row r="39" spans="13:19" ht="19.5" customHeight="1">
      <c r="M39" s="57"/>
      <c r="N39" s="362"/>
      <c r="O39" s="362"/>
      <c r="P39" s="363"/>
      <c r="Q39" s="364"/>
      <c r="R39" s="364"/>
      <c r="S39" s="366"/>
    </row>
    <row r="40" spans="13:19" ht="18.75" customHeight="1">
      <c r="M40" s="57"/>
      <c r="N40" s="362"/>
      <c r="O40" s="362"/>
      <c r="P40" s="363"/>
      <c r="Q40" s="364"/>
      <c r="R40" s="364"/>
      <c r="S40" s="366"/>
    </row>
    <row r="41" spans="12:19" ht="23.25" customHeight="1">
      <c r="L41" s="12"/>
      <c r="M41" s="106"/>
      <c r="N41" s="362"/>
      <c r="O41" s="362"/>
      <c r="P41" s="363"/>
      <c r="Q41" s="364"/>
      <c r="R41" s="364"/>
      <c r="S41" s="366"/>
    </row>
    <row r="42" spans="12:19" ht="23.25" customHeight="1">
      <c r="L42" s="12"/>
      <c r="M42" s="109"/>
      <c r="N42" s="362"/>
      <c r="O42" s="362"/>
      <c r="P42" s="363"/>
      <c r="Q42" s="364"/>
      <c r="R42" s="364"/>
      <c r="S42" s="366"/>
    </row>
    <row r="43" spans="12:19" ht="23.25" customHeight="1">
      <c r="L43" s="12"/>
      <c r="M43" s="109"/>
      <c r="N43" s="362"/>
      <c r="O43" s="362"/>
      <c r="P43" s="363"/>
      <c r="Q43" s="364"/>
      <c r="R43" s="364"/>
      <c r="S43" s="366"/>
    </row>
    <row r="44" spans="12:19" ht="23.25" customHeight="1">
      <c r="L44" s="12"/>
      <c r="M44" s="109"/>
      <c r="N44" s="362"/>
      <c r="O44" s="362"/>
      <c r="P44" s="363"/>
      <c r="Q44" s="364"/>
      <c r="R44" s="364"/>
      <c r="S44" s="366"/>
    </row>
    <row r="45" spans="12:19" ht="23.25" customHeight="1">
      <c r="L45" s="12"/>
      <c r="M45" s="109"/>
      <c r="N45" s="362"/>
      <c r="O45" s="362"/>
      <c r="P45" s="363"/>
      <c r="Q45" s="364"/>
      <c r="R45" s="364"/>
      <c r="S45" s="366"/>
    </row>
    <row r="46" spans="12:19" ht="23.25" customHeight="1">
      <c r="L46" s="12"/>
      <c r="M46" s="109"/>
      <c r="N46" s="362"/>
      <c r="O46" s="362"/>
      <c r="P46" s="363"/>
      <c r="Q46" s="364"/>
      <c r="R46" s="364"/>
      <c r="S46" s="366"/>
    </row>
    <row r="47" spans="12:19" ht="23.25" customHeight="1">
      <c r="L47" s="12"/>
      <c r="M47" s="109"/>
      <c r="N47" s="362"/>
      <c r="O47" s="362"/>
      <c r="P47" s="363"/>
      <c r="Q47" s="364"/>
      <c r="R47" s="364"/>
      <c r="S47" s="366"/>
    </row>
    <row r="48" spans="12:19" ht="23.25" customHeight="1">
      <c r="L48" s="12"/>
      <c r="M48" s="109"/>
      <c r="N48" s="362"/>
      <c r="O48" s="362"/>
      <c r="P48" s="363"/>
      <c r="Q48" s="364"/>
      <c r="R48" s="364"/>
      <c r="S48" s="366"/>
    </row>
    <row r="49" spans="12:19" ht="23.25" customHeight="1">
      <c r="L49" s="12"/>
      <c r="M49" s="109"/>
      <c r="N49" s="362"/>
      <c r="O49" s="362"/>
      <c r="P49" s="363"/>
      <c r="Q49" s="364"/>
      <c r="R49" s="364"/>
      <c r="S49" s="366"/>
    </row>
    <row r="50" spans="12:19" ht="23.25" customHeight="1">
      <c r="L50" s="12"/>
      <c r="M50" s="109"/>
      <c r="N50" s="362"/>
      <c r="O50" s="362"/>
      <c r="P50" s="363"/>
      <c r="Q50" s="364"/>
      <c r="R50" s="364"/>
      <c r="S50" s="366"/>
    </row>
    <row r="51" spans="12:21" ht="23.25" customHeight="1">
      <c r="L51" s="12"/>
      <c r="M51" s="109"/>
      <c r="N51" s="362"/>
      <c r="O51" s="362"/>
      <c r="P51" s="363"/>
      <c r="Q51" s="364"/>
      <c r="R51" s="364"/>
      <c r="S51" s="366"/>
      <c r="U51" s="5"/>
    </row>
    <row r="52" spans="12:19" ht="23.25" customHeight="1">
      <c r="L52" s="12"/>
      <c r="M52" s="109"/>
      <c r="N52" s="362"/>
      <c r="O52" s="362"/>
      <c r="P52" s="363"/>
      <c r="Q52" s="364"/>
      <c r="R52" s="364"/>
      <c r="S52" s="366"/>
    </row>
    <row r="53" spans="12:19" ht="23.25" customHeight="1">
      <c r="L53" s="12"/>
      <c r="M53" s="109"/>
      <c r="N53" s="362"/>
      <c r="O53" s="362"/>
      <c r="P53" s="363"/>
      <c r="Q53" s="364"/>
      <c r="R53" s="364"/>
      <c r="S53" s="366"/>
    </row>
    <row r="54" spans="12:19" ht="23.25" customHeight="1">
      <c r="L54" s="12"/>
      <c r="M54" s="109"/>
      <c r="N54" s="362"/>
      <c r="O54" s="362"/>
      <c r="P54" s="363"/>
      <c r="Q54" s="364"/>
      <c r="R54" s="364"/>
      <c r="S54" s="366"/>
    </row>
    <row r="55" spans="12:19" ht="23.25" customHeight="1">
      <c r="L55" s="12"/>
      <c r="M55" s="109"/>
      <c r="N55" s="362"/>
      <c r="O55" s="362"/>
      <c r="P55" s="363"/>
      <c r="Q55" s="364"/>
      <c r="R55" s="364"/>
      <c r="S55" s="366"/>
    </row>
    <row r="56" spans="12:19" ht="23.25" customHeight="1">
      <c r="L56" s="12"/>
      <c r="M56" s="109"/>
      <c r="N56" s="362"/>
      <c r="O56" s="362"/>
      <c r="P56" s="363"/>
      <c r="Q56" s="364"/>
      <c r="R56" s="364"/>
      <c r="S56" s="366"/>
    </row>
    <row r="57" spans="12:19" ht="23.25" customHeight="1">
      <c r="L57" s="12"/>
      <c r="M57" s="109"/>
      <c r="N57" s="362"/>
      <c r="O57" s="362"/>
      <c r="P57" s="363"/>
      <c r="Q57" s="364"/>
      <c r="R57" s="364"/>
      <c r="S57" s="366"/>
    </row>
    <row r="58" spans="12:19" ht="23.25" customHeight="1">
      <c r="L58" s="12"/>
      <c r="M58" s="109"/>
      <c r="N58" s="362"/>
      <c r="O58" s="362"/>
      <c r="P58" s="363"/>
      <c r="Q58" s="364"/>
      <c r="R58" s="364"/>
      <c r="S58" s="366"/>
    </row>
    <row r="59" spans="12:19" ht="23.25" customHeight="1">
      <c r="L59" s="12"/>
      <c r="M59" s="109"/>
      <c r="N59" s="362"/>
      <c r="O59" s="362"/>
      <c r="P59" s="363"/>
      <c r="Q59" s="364"/>
      <c r="R59" s="364"/>
      <c r="S59" s="366"/>
    </row>
    <row r="60" spans="12:19" ht="23.25" customHeight="1">
      <c r="L60" s="12"/>
      <c r="M60" s="109"/>
      <c r="N60" s="362"/>
      <c r="O60" s="362"/>
      <c r="P60" s="363"/>
      <c r="Q60" s="364"/>
      <c r="R60" s="364"/>
      <c r="S60" s="366"/>
    </row>
    <row r="61" spans="12:19" ht="23.25" customHeight="1">
      <c r="L61" s="12"/>
      <c r="M61" s="109"/>
      <c r="N61" s="362"/>
      <c r="O61" s="362"/>
      <c r="P61" s="363"/>
      <c r="Q61" s="364"/>
      <c r="R61" s="364"/>
      <c r="S61" s="366"/>
    </row>
    <row r="62" spans="12:19" ht="23.25" customHeight="1">
      <c r="L62" s="12"/>
      <c r="M62" s="109"/>
      <c r="N62" s="362"/>
      <c r="O62" s="362"/>
      <c r="P62" s="363"/>
      <c r="Q62" s="364"/>
      <c r="R62" s="364"/>
      <c r="S62" s="366"/>
    </row>
    <row r="63" spans="12:19" ht="23.25" customHeight="1">
      <c r="L63" s="12"/>
      <c r="M63" s="109"/>
      <c r="N63" s="362"/>
      <c r="O63" s="362"/>
      <c r="P63" s="363"/>
      <c r="Q63" s="364"/>
      <c r="R63" s="364"/>
      <c r="S63" s="366"/>
    </row>
    <row r="64" spans="12:19" ht="23.25" customHeight="1">
      <c r="L64" s="12"/>
      <c r="M64" s="109"/>
      <c r="N64" s="362"/>
      <c r="O64" s="362"/>
      <c r="P64" s="363"/>
      <c r="Q64" s="364"/>
      <c r="R64" s="364"/>
      <c r="S64" s="366"/>
    </row>
    <row r="65" spans="12:19" ht="23.25" customHeight="1">
      <c r="L65" s="12"/>
      <c r="M65" s="109"/>
      <c r="N65" s="362"/>
      <c r="O65" s="362"/>
      <c r="P65" s="363"/>
      <c r="Q65" s="364"/>
      <c r="R65" s="364"/>
      <c r="S65" s="366"/>
    </row>
    <row r="66" spans="12:19" ht="23.25" customHeight="1">
      <c r="L66" s="12"/>
      <c r="M66" s="109"/>
      <c r="N66" s="362"/>
      <c r="O66" s="362"/>
      <c r="P66" s="363"/>
      <c r="Q66" s="364"/>
      <c r="R66" s="364"/>
      <c r="S66" s="366"/>
    </row>
    <row r="67" spans="14:19" ht="17.25">
      <c r="N67" s="362"/>
      <c r="O67" s="362"/>
      <c r="P67" s="363"/>
      <c r="Q67" s="364"/>
      <c r="R67" s="364"/>
      <c r="S67" s="366"/>
    </row>
    <row r="68" spans="14:19" ht="17.25">
      <c r="N68" s="362"/>
      <c r="O68" s="362"/>
      <c r="P68" s="363"/>
      <c r="Q68" s="364"/>
      <c r="R68" s="364"/>
      <c r="S68" s="366"/>
    </row>
    <row r="69" spans="14:19" ht="17.25">
      <c r="N69" s="362"/>
      <c r="O69" s="362"/>
      <c r="P69" s="363"/>
      <c r="Q69" s="364"/>
      <c r="R69" s="364"/>
      <c r="S69" s="366"/>
    </row>
    <row r="70" spans="14:19" ht="17.25">
      <c r="N70" s="362"/>
      <c r="O70" s="362"/>
      <c r="P70" s="363"/>
      <c r="Q70" s="364"/>
      <c r="R70" s="364"/>
      <c r="S70" s="366"/>
    </row>
    <row r="71" spans="14:16" ht="15.75">
      <c r="N71" s="362"/>
      <c r="O71" s="362"/>
      <c r="P71" s="363"/>
    </row>
    <row r="72" spans="14:16" ht="15.75">
      <c r="N72" s="362"/>
      <c r="O72" s="362"/>
      <c r="P72" s="363"/>
    </row>
    <row r="73" spans="14:16" ht="15.75">
      <c r="N73" s="362"/>
      <c r="O73" s="362"/>
      <c r="P73" s="363"/>
    </row>
    <row r="74" spans="14:16" ht="15.75">
      <c r="N74" s="362"/>
      <c r="O74" s="362"/>
      <c r="P74" s="363"/>
    </row>
    <row r="75" spans="14:16" ht="15.75">
      <c r="N75" s="362"/>
      <c r="O75" s="362"/>
      <c r="P75" s="363"/>
    </row>
    <row r="76" spans="14:16" ht="15.75">
      <c r="N76" s="362"/>
      <c r="O76" s="362"/>
      <c r="P76" s="363"/>
    </row>
    <row r="77" spans="14:16" ht="12.75">
      <c r="N77" s="229"/>
      <c r="O77" s="229"/>
      <c r="P77" s="367"/>
    </row>
    <row r="78" spans="14:16" ht="12.75">
      <c r="N78" s="229"/>
      <c r="O78" s="229"/>
      <c r="P78" s="367"/>
    </row>
    <row r="79" spans="14:16" ht="12.75">
      <c r="N79" s="229"/>
      <c r="O79" s="229"/>
      <c r="P79" s="367"/>
    </row>
    <row r="80" spans="14:16" ht="12.75">
      <c r="N80" s="229"/>
      <c r="O80" s="229"/>
      <c r="P80" s="367"/>
    </row>
    <row r="81" spans="14:16" ht="12.75">
      <c r="N81" s="229"/>
      <c r="O81" s="229"/>
      <c r="P81" s="367"/>
    </row>
    <row r="82" spans="14:16" ht="12.75">
      <c r="N82" s="229"/>
      <c r="O82" s="229"/>
      <c r="P82" s="367"/>
    </row>
    <row r="83" spans="14:16" ht="12.75">
      <c r="N83" s="229"/>
      <c r="O83" s="229"/>
      <c r="P83" s="367"/>
    </row>
    <row r="84" spans="14:16" ht="12.75">
      <c r="N84" s="229"/>
      <c r="O84" s="229"/>
      <c r="P84" s="367"/>
    </row>
    <row r="85" spans="14:16" ht="12.75">
      <c r="N85" s="229"/>
      <c r="O85" s="229"/>
      <c r="P85" s="367"/>
    </row>
    <row r="86" spans="14:16" ht="12.75">
      <c r="N86" s="229"/>
      <c r="O86" s="229"/>
      <c r="P86" s="367"/>
    </row>
    <row r="87" spans="14:16" ht="12.75">
      <c r="N87" s="229"/>
      <c r="O87" s="229"/>
      <c r="P87" s="367"/>
    </row>
    <row r="88" spans="14:16" ht="12.75">
      <c r="N88" s="229"/>
      <c r="O88" s="229"/>
      <c r="P88" s="367"/>
    </row>
    <row r="89" spans="14:16" ht="12.75">
      <c r="N89" s="229"/>
      <c r="O89" s="229"/>
      <c r="P89" s="367"/>
    </row>
    <row r="90" spans="14:16" ht="12.75">
      <c r="N90" s="229"/>
      <c r="O90" s="229"/>
      <c r="P90" s="367"/>
    </row>
    <row r="91" spans="14:16" ht="12.75">
      <c r="N91" s="229"/>
      <c r="O91" s="229"/>
      <c r="P91" s="367"/>
    </row>
    <row r="92" spans="14:16" ht="12.75">
      <c r="N92" s="229"/>
      <c r="O92" s="229"/>
      <c r="P92" s="367"/>
    </row>
    <row r="93" spans="14:16" ht="12.75">
      <c r="N93" s="229"/>
      <c r="O93" s="229"/>
      <c r="P93" s="367"/>
    </row>
    <row r="94" spans="14:16" ht="12.75">
      <c r="N94" s="229"/>
      <c r="O94" s="229"/>
      <c r="P94" s="367"/>
    </row>
    <row r="95" spans="14:16" ht="12.75">
      <c r="N95" s="229"/>
      <c r="O95" s="229"/>
      <c r="P95" s="367"/>
    </row>
    <row r="96" spans="14:16" ht="12.75">
      <c r="N96" s="229"/>
      <c r="O96" s="229"/>
      <c r="P96" s="367"/>
    </row>
    <row r="97" spans="14:16" ht="12.75">
      <c r="N97" s="229"/>
      <c r="O97" s="229"/>
      <c r="P97" s="367"/>
    </row>
    <row r="98" spans="14:16" ht="12.75">
      <c r="N98" s="229"/>
      <c r="O98" s="229"/>
      <c r="P98" s="367"/>
    </row>
    <row r="99" spans="14:16" ht="12.75">
      <c r="N99" s="229"/>
      <c r="O99" s="229"/>
      <c r="P99" s="367"/>
    </row>
    <row r="100" spans="14:16" ht="12.75">
      <c r="N100" s="229"/>
      <c r="O100" s="229"/>
      <c r="P100" s="367"/>
    </row>
    <row r="101" spans="14:16" ht="12.75">
      <c r="N101" s="229"/>
      <c r="O101" s="229"/>
      <c r="P101" s="367"/>
    </row>
    <row r="102" spans="14:16" ht="12.75">
      <c r="N102" s="229"/>
      <c r="O102" s="229"/>
      <c r="P102" s="367"/>
    </row>
    <row r="103" spans="14:16" ht="12.75">
      <c r="N103" s="229"/>
      <c r="O103" s="229"/>
      <c r="P103" s="367"/>
    </row>
    <row r="104" spans="14:16" ht="12.75">
      <c r="N104" s="229"/>
      <c r="O104" s="229"/>
      <c r="P104" s="367"/>
    </row>
    <row r="105" spans="14:16" ht="12.75">
      <c r="N105" s="229"/>
      <c r="O105" s="229"/>
      <c r="P105" s="367"/>
    </row>
    <row r="106" spans="14:16" ht="12.75">
      <c r="N106" s="229"/>
      <c r="O106" s="229"/>
      <c r="P106" s="367"/>
    </row>
    <row r="107" spans="14:16" ht="12.75">
      <c r="N107" s="229"/>
      <c r="O107" s="229"/>
      <c r="P107" s="367"/>
    </row>
    <row r="108" spans="14:16" ht="12.75">
      <c r="N108" s="229"/>
      <c r="O108" s="229"/>
      <c r="P108" s="367"/>
    </row>
    <row r="109" spans="14:16" ht="12.75">
      <c r="N109" s="229"/>
      <c r="O109" s="229"/>
      <c r="P109" s="367"/>
    </row>
    <row r="110" spans="14:16" ht="12.75">
      <c r="N110" s="229"/>
      <c r="O110" s="229"/>
      <c r="P110" s="367"/>
    </row>
    <row r="111" spans="14:16" ht="12.75">
      <c r="N111" s="229"/>
      <c r="O111" s="229"/>
      <c r="P111" s="367"/>
    </row>
    <row r="112" spans="14:16" ht="12.75">
      <c r="N112" s="229"/>
      <c r="O112" s="229"/>
      <c r="P112" s="367"/>
    </row>
    <row r="113" spans="14:16" ht="12.75">
      <c r="N113" s="229"/>
      <c r="O113" s="229"/>
      <c r="P113" s="367"/>
    </row>
    <row r="114" spans="14:16" ht="12.75">
      <c r="N114" s="229"/>
      <c r="O114" s="229"/>
      <c r="P114" s="367"/>
    </row>
    <row r="115" spans="14:16" ht="12.75">
      <c r="N115" s="229"/>
      <c r="O115" s="229"/>
      <c r="P115" s="367"/>
    </row>
    <row r="116" spans="14:16" ht="12.75">
      <c r="N116" s="229"/>
      <c r="O116" s="229"/>
      <c r="P116" s="367"/>
    </row>
    <row r="117" spans="14:16" ht="12.75">
      <c r="N117" s="229"/>
      <c r="O117" s="229"/>
      <c r="P117" s="367"/>
    </row>
    <row r="118" spans="14:16" ht="12.75">
      <c r="N118" s="229"/>
      <c r="O118" s="229"/>
      <c r="P118" s="367"/>
    </row>
    <row r="119" spans="14:16" ht="12.75">
      <c r="N119" s="229"/>
      <c r="O119" s="229"/>
      <c r="P119" s="367"/>
    </row>
    <row r="120" spans="14:16" ht="12.75">
      <c r="N120" s="229"/>
      <c r="O120" s="229"/>
      <c r="P120" s="367"/>
    </row>
    <row r="121" spans="14:16" ht="12.75">
      <c r="N121" s="229"/>
      <c r="O121" s="229"/>
      <c r="P121" s="367"/>
    </row>
    <row r="122" spans="14:16" ht="12.75">
      <c r="N122" s="229"/>
      <c r="O122" s="229"/>
      <c r="P122" s="367"/>
    </row>
    <row r="123" spans="14:16" ht="12.75">
      <c r="N123" s="229"/>
      <c r="O123" s="229"/>
      <c r="P123" s="367"/>
    </row>
    <row r="124" spans="14:16" ht="12.75">
      <c r="N124" s="229"/>
      <c r="O124" s="229"/>
      <c r="P124" s="367"/>
    </row>
    <row r="125" spans="14:16" ht="12.75">
      <c r="N125" s="229"/>
      <c r="O125" s="229"/>
      <c r="P125" s="367"/>
    </row>
    <row r="126" spans="14:16" ht="12.75">
      <c r="N126" s="229"/>
      <c r="O126" s="229"/>
      <c r="P126" s="367"/>
    </row>
    <row r="127" spans="14:16" ht="12.75">
      <c r="N127" s="229"/>
      <c r="O127" s="229"/>
      <c r="P127" s="367"/>
    </row>
    <row r="128" spans="14:16" ht="12.75">
      <c r="N128" s="229"/>
      <c r="O128" s="229"/>
      <c r="P128" s="367"/>
    </row>
    <row r="129" spans="14:16" ht="12.75">
      <c r="N129" s="229"/>
      <c r="O129" s="229"/>
      <c r="P129" s="367"/>
    </row>
    <row r="130" spans="14:16" ht="12.75">
      <c r="N130" s="229"/>
      <c r="O130" s="229"/>
      <c r="P130" s="367"/>
    </row>
    <row r="131" spans="14:16" ht="12.75">
      <c r="N131" s="229"/>
      <c r="O131" s="229"/>
      <c r="P131" s="367"/>
    </row>
    <row r="132" spans="14:16" ht="12.75">
      <c r="N132" s="229"/>
      <c r="O132" s="229"/>
      <c r="P132" s="367"/>
    </row>
    <row r="133" spans="14:16" ht="12.75">
      <c r="N133" s="229"/>
      <c r="O133" s="229"/>
      <c r="P133" s="367"/>
    </row>
    <row r="134" spans="14:16" ht="12.75">
      <c r="N134" s="229"/>
      <c r="O134" s="229"/>
      <c r="P134" s="367"/>
    </row>
    <row r="135" spans="14:16" ht="12.75">
      <c r="N135" s="229"/>
      <c r="O135" s="229"/>
      <c r="P135" s="367"/>
    </row>
    <row r="136" spans="14:16" ht="12.75">
      <c r="N136" s="229"/>
      <c r="O136" s="229"/>
      <c r="P136" s="367"/>
    </row>
    <row r="137" spans="14:16" ht="12.75">
      <c r="N137" s="229"/>
      <c r="O137" s="229"/>
      <c r="P137" s="367"/>
    </row>
    <row r="138" spans="14:16" ht="12.75">
      <c r="N138" s="229"/>
      <c r="O138" s="229"/>
      <c r="P138" s="367"/>
    </row>
    <row r="139" spans="14:16" ht="12.75">
      <c r="N139" s="229"/>
      <c r="O139" s="229"/>
      <c r="P139" s="367"/>
    </row>
    <row r="140" spans="14:16" ht="12.75">
      <c r="N140" s="229"/>
      <c r="O140" s="229"/>
      <c r="P140" s="367"/>
    </row>
    <row r="141" spans="14:16" ht="12.75">
      <c r="N141" s="229"/>
      <c r="O141" s="229"/>
      <c r="P141" s="367"/>
    </row>
    <row r="142" spans="14:16" ht="12.75">
      <c r="N142" s="229"/>
      <c r="O142" s="229"/>
      <c r="P142" s="367"/>
    </row>
    <row r="143" spans="14:16" ht="12.75">
      <c r="N143" s="229"/>
      <c r="O143" s="229"/>
      <c r="P143" s="367"/>
    </row>
    <row r="144" spans="14:16" ht="12.75">
      <c r="N144" s="229"/>
      <c r="O144" s="229"/>
      <c r="P144" s="367"/>
    </row>
    <row r="145" spans="14:16" ht="12.75">
      <c r="N145" s="229"/>
      <c r="O145" s="229"/>
      <c r="P145" s="367"/>
    </row>
    <row r="146" spans="14:16" ht="12.75">
      <c r="N146" s="229"/>
      <c r="O146" s="229"/>
      <c r="P146" s="367"/>
    </row>
    <row r="147" spans="14:16" ht="12.75">
      <c r="N147" s="229"/>
      <c r="O147" s="229"/>
      <c r="P147" s="367"/>
    </row>
    <row r="148" spans="14:16" ht="12.75">
      <c r="N148" s="229"/>
      <c r="O148" s="229"/>
      <c r="P148" s="367"/>
    </row>
    <row r="149" spans="14:16" ht="12.75">
      <c r="N149" s="229"/>
      <c r="O149" s="229"/>
      <c r="P149" s="367"/>
    </row>
    <row r="150" spans="14:16" ht="12.75">
      <c r="N150" s="229"/>
      <c r="O150" s="229"/>
      <c r="P150" s="367"/>
    </row>
    <row r="151" spans="14:16" ht="12.75">
      <c r="N151" s="229"/>
      <c r="O151" s="229"/>
      <c r="P151" s="367"/>
    </row>
    <row r="152" spans="14:16" ht="12.75">
      <c r="N152" s="229"/>
      <c r="O152" s="229"/>
      <c r="P152" s="367"/>
    </row>
    <row r="153" spans="14:16" ht="12.75">
      <c r="N153" s="229"/>
      <c r="O153" s="229"/>
      <c r="P153" s="367"/>
    </row>
    <row r="154" spans="14:16" ht="12.75">
      <c r="N154" s="229"/>
      <c r="O154" s="229"/>
      <c r="P154" s="367"/>
    </row>
    <row r="155" spans="14:16" ht="12.75">
      <c r="N155" s="229"/>
      <c r="O155" s="229"/>
      <c r="P155" s="367"/>
    </row>
    <row r="156" spans="14:16" ht="12.75">
      <c r="N156" s="229"/>
      <c r="O156" s="229"/>
      <c r="P156" s="367"/>
    </row>
    <row r="157" spans="14:16" ht="12.75">
      <c r="N157" s="229"/>
      <c r="O157" s="229"/>
      <c r="P157" s="367"/>
    </row>
    <row r="158" spans="14:16" ht="12.75">
      <c r="N158" s="229"/>
      <c r="O158" s="229"/>
      <c r="P158" s="367"/>
    </row>
    <row r="159" spans="14:16" ht="12.75">
      <c r="N159" s="229"/>
      <c r="O159" s="229"/>
      <c r="P159" s="367"/>
    </row>
    <row r="160" spans="14:16" ht="12.75">
      <c r="N160" s="229"/>
      <c r="O160" s="229"/>
      <c r="P160" s="367"/>
    </row>
    <row r="161" spans="14:16" ht="12.75">
      <c r="N161" s="229"/>
      <c r="O161" s="229"/>
      <c r="P161" s="367"/>
    </row>
    <row r="162" spans="14:16" ht="12.75">
      <c r="N162" s="229"/>
      <c r="O162" s="229"/>
      <c r="P162" s="367"/>
    </row>
    <row r="163" spans="14:16" ht="12.75">
      <c r="N163" s="229"/>
      <c r="O163" s="229"/>
      <c r="P163" s="367"/>
    </row>
    <row r="164" spans="14:16" ht="12.75">
      <c r="N164" s="229"/>
      <c r="O164" s="229"/>
      <c r="P164" s="367"/>
    </row>
    <row r="165" spans="14:16" ht="12.75">
      <c r="N165" s="229"/>
      <c r="O165" s="229"/>
      <c r="P165" s="367"/>
    </row>
    <row r="166" spans="14:16" ht="12.75">
      <c r="N166" s="229"/>
      <c r="O166" s="229"/>
      <c r="P166" s="367"/>
    </row>
    <row r="167" spans="14:16" ht="12.75">
      <c r="N167" s="229"/>
      <c r="O167" s="229"/>
      <c r="P167" s="367"/>
    </row>
    <row r="168" spans="14:16" ht="12.75">
      <c r="N168" s="229"/>
      <c r="O168" s="229"/>
      <c r="P168" s="367"/>
    </row>
    <row r="169" spans="14:16" ht="12.75">
      <c r="N169" s="229"/>
      <c r="O169" s="229"/>
      <c r="P169" s="367"/>
    </row>
    <row r="170" spans="14:16" ht="12.75">
      <c r="N170" s="229"/>
      <c r="O170" s="229"/>
      <c r="P170" s="367"/>
    </row>
    <row r="171" spans="14:16" ht="12.75">
      <c r="N171" s="229"/>
      <c r="O171" s="229"/>
      <c r="P171" s="367"/>
    </row>
    <row r="172" spans="14:16" ht="12.75">
      <c r="N172" s="229"/>
      <c r="O172" s="229"/>
      <c r="P172" s="367"/>
    </row>
    <row r="173" spans="14:16" ht="12.75">
      <c r="N173" s="229"/>
      <c r="O173" s="229"/>
      <c r="P173" s="367"/>
    </row>
    <row r="174" spans="14:16" ht="12.75">
      <c r="N174" s="229"/>
      <c r="O174" s="229"/>
      <c r="P174" s="367"/>
    </row>
    <row r="175" spans="14:16" ht="12.75">
      <c r="N175" s="229"/>
      <c r="O175" s="229"/>
      <c r="P175" s="367"/>
    </row>
    <row r="176" spans="14:16" ht="12.75">
      <c r="N176" s="229"/>
      <c r="O176" s="229"/>
      <c r="P176" s="367"/>
    </row>
    <row r="177" spans="14:16" ht="12.75">
      <c r="N177" s="229"/>
      <c r="O177" s="229"/>
      <c r="P177" s="367"/>
    </row>
    <row r="178" spans="14:16" ht="12.75">
      <c r="N178" s="229"/>
      <c r="O178" s="229"/>
      <c r="P178" s="367"/>
    </row>
    <row r="179" spans="14:16" ht="12.75">
      <c r="N179" s="229"/>
      <c r="O179" s="229"/>
      <c r="P179" s="367"/>
    </row>
    <row r="180" spans="14:16" ht="12.75">
      <c r="N180" s="229"/>
      <c r="O180" s="229"/>
      <c r="P180" s="367"/>
    </row>
    <row r="181" spans="14:16" ht="12.75">
      <c r="N181" s="229"/>
      <c r="O181" s="229"/>
      <c r="P181" s="367"/>
    </row>
    <row r="182" spans="14:16" ht="12.75">
      <c r="N182" s="229"/>
      <c r="O182" s="229"/>
      <c r="P182" s="367"/>
    </row>
    <row r="183" spans="14:16" ht="12.75">
      <c r="N183" s="229"/>
      <c r="O183" s="229"/>
      <c r="P183" s="367"/>
    </row>
    <row r="184" spans="14:16" ht="12.75">
      <c r="N184" s="229"/>
      <c r="O184" s="229"/>
      <c r="P184" s="367"/>
    </row>
    <row r="185" spans="14:16" ht="12.75">
      <c r="N185" s="229"/>
      <c r="O185" s="229"/>
      <c r="P185" s="367"/>
    </row>
    <row r="186" spans="14:16" ht="12.75">
      <c r="N186" s="229"/>
      <c r="O186" s="229"/>
      <c r="P186" s="367"/>
    </row>
    <row r="187" spans="14:16" ht="12.75">
      <c r="N187" s="229"/>
      <c r="O187" s="229"/>
      <c r="P187" s="367"/>
    </row>
    <row r="188" spans="14:16" ht="12.75">
      <c r="N188" s="229"/>
      <c r="O188" s="229"/>
      <c r="P188" s="367"/>
    </row>
    <row r="189" spans="14:16" ht="12.75">
      <c r="N189" s="229"/>
      <c r="O189" s="229"/>
      <c r="P189" s="367"/>
    </row>
    <row r="190" spans="14:16" ht="12.75">
      <c r="N190" s="229"/>
      <c r="O190" s="229"/>
      <c r="P190" s="367"/>
    </row>
    <row r="191" spans="14:16" ht="12.75">
      <c r="N191" s="229"/>
      <c r="O191" s="229"/>
      <c r="P191" s="367"/>
    </row>
    <row r="192" spans="14:16" ht="12.75">
      <c r="N192" s="229"/>
      <c r="O192" s="229"/>
      <c r="P192" s="367"/>
    </row>
    <row r="193" spans="14:16" ht="12.75">
      <c r="N193" s="229"/>
      <c r="O193" s="229"/>
      <c r="P193" s="367"/>
    </row>
    <row r="194" spans="14:16" ht="12.75">
      <c r="N194" s="229"/>
      <c r="O194" s="229"/>
      <c r="P194" s="367"/>
    </row>
    <row r="195" spans="14:16" ht="12.75">
      <c r="N195" s="229"/>
      <c r="O195" s="229"/>
      <c r="P195" s="367"/>
    </row>
    <row r="196" spans="14:16" ht="12.75">
      <c r="N196" s="229"/>
      <c r="O196" s="229"/>
      <c r="P196" s="367"/>
    </row>
    <row r="197" spans="14:16" ht="12.75">
      <c r="N197" s="229"/>
      <c r="O197" s="229"/>
      <c r="P197" s="367"/>
    </row>
    <row r="198" spans="14:16" ht="12.75">
      <c r="N198" s="229"/>
      <c r="O198" s="229"/>
      <c r="P198" s="367"/>
    </row>
    <row r="199" spans="14:16" ht="12.75">
      <c r="N199" s="229"/>
      <c r="O199" s="229"/>
      <c r="P199" s="367"/>
    </row>
    <row r="200" spans="14:16" ht="12.75">
      <c r="N200" s="229"/>
      <c r="O200" s="229"/>
      <c r="P200" s="367"/>
    </row>
    <row r="201" spans="14:16" ht="12.75">
      <c r="N201" s="229"/>
      <c r="O201" s="229"/>
      <c r="P201" s="367"/>
    </row>
    <row r="202" spans="14:16" ht="12.75">
      <c r="N202" s="229"/>
      <c r="O202" s="229"/>
      <c r="P202" s="367"/>
    </row>
    <row r="203" spans="14:16" ht="12.75">
      <c r="N203" s="229"/>
      <c r="O203" s="229"/>
      <c r="P203" s="367"/>
    </row>
    <row r="204" spans="14:16" ht="12.75">
      <c r="N204" s="229"/>
      <c r="O204" s="229"/>
      <c r="P204" s="367"/>
    </row>
    <row r="205" spans="14:16" ht="12.75">
      <c r="N205" s="229"/>
      <c r="O205" s="229"/>
      <c r="P205" s="367"/>
    </row>
    <row r="206" spans="14:16" ht="12.75">
      <c r="N206" s="229"/>
      <c r="O206" s="229"/>
      <c r="P206" s="367"/>
    </row>
    <row r="207" spans="14:16" ht="12.75">
      <c r="N207" s="229"/>
      <c r="O207" s="229"/>
      <c r="P207" s="367"/>
    </row>
    <row r="208" spans="14:16" ht="12.75">
      <c r="N208" s="229"/>
      <c r="O208" s="229"/>
      <c r="P208" s="367"/>
    </row>
    <row r="209" spans="14:16" ht="12.75">
      <c r="N209" s="229"/>
      <c r="O209" s="229"/>
      <c r="P209" s="367"/>
    </row>
    <row r="210" spans="14:16" ht="12.75">
      <c r="N210" s="229"/>
      <c r="O210" s="229"/>
      <c r="P210" s="367"/>
    </row>
    <row r="211" spans="14:16" ht="12.75">
      <c r="N211" s="229"/>
      <c r="O211" s="229"/>
      <c r="P211" s="367"/>
    </row>
    <row r="212" spans="14:16" ht="12.75">
      <c r="N212" s="229"/>
      <c r="O212" s="229"/>
      <c r="P212" s="367"/>
    </row>
    <row r="213" spans="14:16" ht="12.75">
      <c r="N213" s="229"/>
      <c r="O213" s="229"/>
      <c r="P213" s="367"/>
    </row>
    <row r="214" spans="14:16" ht="12.75">
      <c r="N214" s="229"/>
      <c r="O214" s="229"/>
      <c r="P214" s="367"/>
    </row>
    <row r="215" spans="14:16" ht="12.75">
      <c r="N215" s="229"/>
      <c r="O215" s="229"/>
      <c r="P215" s="367"/>
    </row>
    <row r="216" spans="14:16" ht="12.75">
      <c r="N216" s="229"/>
      <c r="O216" s="229"/>
      <c r="P216" s="367"/>
    </row>
    <row r="217" spans="14:16" ht="12.75">
      <c r="N217" s="229"/>
      <c r="O217" s="229"/>
      <c r="P217" s="367"/>
    </row>
    <row r="218" spans="14:16" ht="12.75">
      <c r="N218" s="229"/>
      <c r="O218" s="229"/>
      <c r="P218" s="367"/>
    </row>
    <row r="219" spans="14:16" ht="12.75">
      <c r="N219" s="229"/>
      <c r="O219" s="229"/>
      <c r="P219" s="367"/>
    </row>
    <row r="220" spans="14:16" ht="12.75">
      <c r="N220" s="229"/>
      <c r="O220" s="229"/>
      <c r="P220" s="367"/>
    </row>
    <row r="221" spans="14:16" ht="12.75">
      <c r="N221" s="229"/>
      <c r="O221" s="229"/>
      <c r="P221" s="367"/>
    </row>
    <row r="222" spans="14:16" ht="12.75">
      <c r="N222" s="229"/>
      <c r="O222" s="229"/>
      <c r="P222" s="367"/>
    </row>
    <row r="223" spans="14:16" ht="12.75">
      <c r="N223" s="229"/>
      <c r="O223" s="229"/>
      <c r="P223" s="367"/>
    </row>
    <row r="224" spans="14:16" ht="12.75">
      <c r="N224" s="229"/>
      <c r="O224" s="229"/>
      <c r="P224" s="367"/>
    </row>
    <row r="225" spans="14:16" ht="12.75">
      <c r="N225" s="229"/>
      <c r="O225" s="229"/>
      <c r="P225" s="367"/>
    </row>
    <row r="226" spans="14:16" ht="12.75">
      <c r="N226" s="229"/>
      <c r="O226" s="229"/>
      <c r="P226" s="367"/>
    </row>
    <row r="227" spans="14:16" ht="12.75">
      <c r="N227" s="229"/>
      <c r="O227" s="229"/>
      <c r="P227" s="367"/>
    </row>
    <row r="228" spans="14:16" ht="12.75">
      <c r="N228" s="229"/>
      <c r="O228" s="229"/>
      <c r="P228" s="367"/>
    </row>
    <row r="229" spans="14:16" ht="12.75">
      <c r="N229" s="229"/>
      <c r="O229" s="229"/>
      <c r="P229" s="367"/>
    </row>
    <row r="230" spans="14:16" ht="12.75">
      <c r="N230" s="229"/>
      <c r="O230" s="229"/>
      <c r="P230" s="367"/>
    </row>
    <row r="231" spans="14:16" ht="12.75">
      <c r="N231" s="229"/>
      <c r="O231" s="229"/>
      <c r="P231" s="367"/>
    </row>
    <row r="232" spans="14:16" ht="12.75">
      <c r="N232" s="229"/>
      <c r="O232" s="229"/>
      <c r="P232" s="367"/>
    </row>
    <row r="233" spans="14:16" ht="12.75">
      <c r="N233" s="229"/>
      <c r="O233" s="229"/>
      <c r="P233" s="367"/>
    </row>
    <row r="234" spans="14:16" ht="12.75">
      <c r="N234" s="229"/>
      <c r="O234" s="229"/>
      <c r="P234" s="367"/>
    </row>
    <row r="235" spans="14:16" ht="12.75">
      <c r="N235" s="229"/>
      <c r="O235" s="229"/>
      <c r="P235" s="367"/>
    </row>
    <row r="236" spans="14:16" ht="12.75">
      <c r="N236" s="229"/>
      <c r="O236" s="229"/>
      <c r="P236" s="367"/>
    </row>
    <row r="237" spans="14:16" ht="12.75">
      <c r="N237" s="229"/>
      <c r="O237" s="229"/>
      <c r="P237" s="367"/>
    </row>
    <row r="238" spans="14:16" ht="12.75">
      <c r="N238" s="229"/>
      <c r="O238" s="229"/>
      <c r="P238" s="367"/>
    </row>
    <row r="239" spans="14:16" ht="12.75">
      <c r="N239" s="229"/>
      <c r="O239" s="229"/>
      <c r="P239" s="367"/>
    </row>
    <row r="240" spans="14:16" ht="12.75">
      <c r="N240" s="229"/>
      <c r="O240" s="229"/>
      <c r="P240" s="367"/>
    </row>
    <row r="241" spans="14:16" ht="12.75">
      <c r="N241" s="229"/>
      <c r="O241" s="229"/>
      <c r="P241" s="367"/>
    </row>
    <row r="242" spans="14:16" ht="12.75">
      <c r="N242" s="229"/>
      <c r="O242" s="229"/>
      <c r="P242" s="367"/>
    </row>
    <row r="243" spans="14:16" ht="12.75">
      <c r="N243" s="229"/>
      <c r="O243" s="229"/>
      <c r="P243" s="367"/>
    </row>
    <row r="244" spans="14:16" ht="12.75">
      <c r="N244" s="229"/>
      <c r="O244" s="229"/>
      <c r="P244" s="367"/>
    </row>
    <row r="245" spans="14:16" ht="12.75">
      <c r="N245" s="229"/>
      <c r="O245" s="229"/>
      <c r="P245" s="367"/>
    </row>
    <row r="246" spans="14:16" ht="12.75">
      <c r="N246" s="229"/>
      <c r="O246" s="229"/>
      <c r="P246" s="367"/>
    </row>
    <row r="247" spans="14:16" ht="12.75">
      <c r="N247" s="229"/>
      <c r="O247" s="229"/>
      <c r="P247" s="367"/>
    </row>
    <row r="248" spans="14:16" ht="12.75">
      <c r="N248" s="229"/>
      <c r="O248" s="229"/>
      <c r="P248" s="367"/>
    </row>
    <row r="249" spans="14:16" ht="12.75">
      <c r="N249" s="229"/>
      <c r="O249" s="229"/>
      <c r="P249" s="367"/>
    </row>
    <row r="250" spans="14:16" ht="12.75">
      <c r="N250" s="229"/>
      <c r="O250" s="229"/>
      <c r="P250" s="367"/>
    </row>
    <row r="251" spans="14:16" ht="12.75">
      <c r="N251" s="229"/>
      <c r="O251" s="229"/>
      <c r="P251" s="367"/>
    </row>
    <row r="252" spans="14:16" ht="12.75">
      <c r="N252" s="229"/>
      <c r="O252" s="229"/>
      <c r="P252" s="367"/>
    </row>
    <row r="253" spans="14:16" ht="12.75">
      <c r="N253" s="229"/>
      <c r="O253" s="229"/>
      <c r="P253" s="367"/>
    </row>
    <row r="254" spans="14:16" ht="12.75">
      <c r="N254" s="229"/>
      <c r="O254" s="229"/>
      <c r="P254" s="367"/>
    </row>
    <row r="255" spans="14:16" ht="12.75">
      <c r="N255" s="229"/>
      <c r="O255" s="229"/>
      <c r="P255" s="367"/>
    </row>
    <row r="256" spans="14:16" ht="12.75">
      <c r="N256" s="229"/>
      <c r="O256" s="229"/>
      <c r="P256" s="367"/>
    </row>
    <row r="257" spans="14:16" ht="12.75">
      <c r="N257" s="229"/>
      <c r="O257" s="229"/>
      <c r="P257" s="367"/>
    </row>
    <row r="258" spans="14:16" ht="12.75">
      <c r="N258" s="229"/>
      <c r="O258" s="229"/>
      <c r="P258" s="367"/>
    </row>
  </sheetData>
  <mergeCells count="5">
    <mergeCell ref="C6:I6"/>
    <mergeCell ref="C7:C8"/>
    <mergeCell ref="D7:D8"/>
    <mergeCell ref="E7:E8"/>
    <mergeCell ref="F7:G7"/>
  </mergeCells>
  <printOptions/>
  <pageMargins left="0" right="1.4173228346456694" top="1.968503937007874" bottom="0.5511811023622047" header="0.82677165354330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3:P56"/>
  <sheetViews>
    <sheetView rightToLeft="1" workbookViewId="0" topLeftCell="B1">
      <selection activeCell="C6" sqref="C6:F6"/>
    </sheetView>
  </sheetViews>
  <sheetFormatPr defaultColWidth="9.140625" defaultRowHeight="12.75"/>
  <cols>
    <col min="1" max="1" width="8.140625" style="0" customWidth="1"/>
    <col min="3" max="3" width="29.00390625" style="6" customWidth="1"/>
    <col min="4" max="4" width="12.28125" style="25" customWidth="1"/>
    <col min="5" max="5" width="22.00390625" style="26" customWidth="1"/>
    <col min="6" max="6" width="15.00390625" style="0" customWidth="1"/>
    <col min="7" max="7" width="13.7109375" style="0" customWidth="1"/>
    <col min="8" max="8" width="11.421875" style="5" customWidth="1"/>
    <col min="9" max="9" width="11.421875" style="26" customWidth="1"/>
    <col min="10" max="10" width="23.421875" style="6" customWidth="1"/>
    <col min="11" max="11" width="4.8515625" style="6" customWidth="1"/>
    <col min="12" max="12" width="18.57421875" style="6" customWidth="1"/>
    <col min="13" max="13" width="8.421875" style="0" customWidth="1"/>
    <col min="14" max="14" width="30.421875" style="0" customWidth="1"/>
    <col min="16" max="16" width="24.57421875" style="0" customWidth="1"/>
  </cols>
  <sheetData>
    <row r="3" spans="10:14" ht="12.75">
      <c r="J3" s="58"/>
      <c r="K3" s="58"/>
      <c r="L3" s="58"/>
      <c r="M3" s="20"/>
      <c r="N3" s="20"/>
    </row>
    <row r="4" spans="2:14" ht="18.75" customHeight="1">
      <c r="B4" s="6"/>
      <c r="F4" s="6"/>
      <c r="G4" s="6"/>
      <c r="H4" s="25"/>
      <c r="J4" s="58"/>
      <c r="K4" s="58"/>
      <c r="L4" s="58"/>
      <c r="M4" s="20"/>
      <c r="N4" s="20"/>
    </row>
    <row r="5" spans="2:14" ht="24.75" customHeight="1">
      <c r="B5" s="6"/>
      <c r="F5" s="6"/>
      <c r="G5" s="6"/>
      <c r="H5" s="25"/>
      <c r="J5" s="58"/>
      <c r="K5" s="58"/>
      <c r="L5" s="58"/>
      <c r="M5" s="20"/>
      <c r="N5" s="20"/>
    </row>
    <row r="6" spans="2:14" ht="21">
      <c r="B6" s="6"/>
      <c r="C6" s="579" t="s">
        <v>128</v>
      </c>
      <c r="D6" s="579"/>
      <c r="E6" s="579"/>
      <c r="F6" s="579"/>
      <c r="G6" s="369" t="s">
        <v>56</v>
      </c>
      <c r="H6" s="25"/>
      <c r="J6" s="58"/>
      <c r="K6" s="58"/>
      <c r="L6" s="58"/>
      <c r="M6" s="20"/>
      <c r="N6" s="233"/>
    </row>
    <row r="7" spans="2:14" ht="17.25" customHeight="1">
      <c r="B7" s="6"/>
      <c r="C7" s="581" t="s">
        <v>24</v>
      </c>
      <c r="D7" s="584" t="s">
        <v>176</v>
      </c>
      <c r="E7" s="584"/>
      <c r="F7" s="580" t="s">
        <v>160</v>
      </c>
      <c r="G7" s="580"/>
      <c r="H7"/>
      <c r="I7" s="112"/>
      <c r="J7" s="234"/>
      <c r="K7" s="234"/>
      <c r="L7" s="235"/>
      <c r="M7" s="20"/>
      <c r="N7" s="20"/>
    </row>
    <row r="8" spans="2:14" s="19" customFormat="1" ht="17.25" customHeight="1">
      <c r="B8" s="27"/>
      <c r="C8" s="581"/>
      <c r="D8" s="368" t="s">
        <v>25</v>
      </c>
      <c r="E8" s="443" t="s">
        <v>26</v>
      </c>
      <c r="F8" s="368" t="s">
        <v>25</v>
      </c>
      <c r="G8" s="443" t="s">
        <v>26</v>
      </c>
      <c r="I8" s="139"/>
      <c r="J8" s="236"/>
      <c r="K8" s="237"/>
      <c r="L8" s="237"/>
      <c r="M8" s="238"/>
      <c r="N8" s="239"/>
    </row>
    <row r="9" spans="2:14" ht="24.75" customHeight="1">
      <c r="B9" s="6"/>
      <c r="C9" s="352" t="s">
        <v>144</v>
      </c>
      <c r="D9" s="374">
        <v>2250000</v>
      </c>
      <c r="E9" s="375">
        <v>56622500000</v>
      </c>
      <c r="F9" s="374">
        <v>24462007</v>
      </c>
      <c r="G9" s="376">
        <v>427464.200799</v>
      </c>
      <c r="H9" s="65"/>
      <c r="I9" s="65"/>
      <c r="J9" s="236"/>
      <c r="K9" s="237"/>
      <c r="L9" s="237"/>
      <c r="M9" s="238"/>
      <c r="N9" s="239"/>
    </row>
    <row r="10" spans="2:14" ht="24.75" customHeight="1">
      <c r="B10" s="6"/>
      <c r="C10" s="353" t="s">
        <v>147</v>
      </c>
      <c r="D10" s="371">
        <v>4077670</v>
      </c>
      <c r="E10" s="372">
        <v>40776700000</v>
      </c>
      <c r="F10" s="371">
        <v>5466357</v>
      </c>
      <c r="G10" s="379">
        <v>48180.795887</v>
      </c>
      <c r="H10" s="65"/>
      <c r="I10" s="65"/>
      <c r="J10" s="236"/>
      <c r="K10" s="237"/>
      <c r="L10" s="237"/>
      <c r="M10" s="237"/>
      <c r="N10" s="237"/>
    </row>
    <row r="11" spans="2:14" ht="24.75" customHeight="1">
      <c r="B11" s="6"/>
      <c r="C11" s="352" t="s">
        <v>81</v>
      </c>
      <c r="D11" s="248">
        <v>1000</v>
      </c>
      <c r="E11" s="248">
        <v>190000</v>
      </c>
      <c r="F11" s="248">
        <v>599180</v>
      </c>
      <c r="G11" s="248">
        <v>1029.80753</v>
      </c>
      <c r="H11" s="65"/>
      <c r="I11" s="65"/>
      <c r="J11" s="236"/>
      <c r="K11" s="237"/>
      <c r="L11" s="237"/>
      <c r="M11" s="238"/>
      <c r="N11" s="240"/>
    </row>
    <row r="12" spans="2:14" ht="24.75" customHeight="1">
      <c r="B12" s="6"/>
      <c r="C12" s="353" t="s">
        <v>92</v>
      </c>
      <c r="D12" s="371">
        <v>39017785</v>
      </c>
      <c r="E12" s="372">
        <v>151084017620</v>
      </c>
      <c r="F12" s="371">
        <v>58195559</v>
      </c>
      <c r="G12" s="373">
        <v>198610.215022</v>
      </c>
      <c r="H12" s="65"/>
      <c r="I12" s="65"/>
      <c r="J12" s="236"/>
      <c r="K12" s="237"/>
      <c r="L12" s="237"/>
      <c r="M12" s="238"/>
      <c r="N12" s="239"/>
    </row>
    <row r="13" spans="2:14" ht="24.75" customHeight="1">
      <c r="B13" s="6"/>
      <c r="C13" s="352" t="s">
        <v>184</v>
      </c>
      <c r="D13" s="374">
        <v>42474674</v>
      </c>
      <c r="E13" s="375">
        <v>328937107123</v>
      </c>
      <c r="F13" s="374">
        <v>42474674</v>
      </c>
      <c r="G13" s="376">
        <v>328937.107123</v>
      </c>
      <c r="H13" s="65"/>
      <c r="I13" s="65"/>
      <c r="J13" s="236"/>
      <c r="K13" s="237"/>
      <c r="L13" s="237"/>
      <c r="M13" s="238"/>
      <c r="N13" s="239"/>
    </row>
    <row r="14" spans="2:14" ht="24.75" customHeight="1">
      <c r="B14" s="6"/>
      <c r="C14" s="353" t="s">
        <v>146</v>
      </c>
      <c r="D14" s="371">
        <v>0</v>
      </c>
      <c r="E14" s="372">
        <v>0</v>
      </c>
      <c r="F14" s="371">
        <v>47401</v>
      </c>
      <c r="G14" s="373">
        <v>364.207</v>
      </c>
      <c r="H14" s="65"/>
      <c r="I14" s="65"/>
      <c r="J14" s="236"/>
      <c r="K14" s="237"/>
      <c r="L14" s="237"/>
      <c r="M14" s="238"/>
      <c r="N14" s="239"/>
    </row>
    <row r="15" spans="2:14" ht="24.75" customHeight="1">
      <c r="B15" s="6"/>
      <c r="C15" s="352" t="s">
        <v>30</v>
      </c>
      <c r="D15" s="374">
        <v>0</v>
      </c>
      <c r="E15" s="375">
        <v>0</v>
      </c>
      <c r="F15" s="374">
        <v>0</v>
      </c>
      <c r="G15" s="377">
        <v>0</v>
      </c>
      <c r="H15" s="65"/>
      <c r="I15" s="65"/>
      <c r="J15" s="236"/>
      <c r="K15" s="237"/>
      <c r="L15" s="237"/>
      <c r="M15" s="238"/>
      <c r="N15" s="239"/>
    </row>
    <row r="16" spans="2:14" ht="24.75" customHeight="1">
      <c r="B16" s="6"/>
      <c r="C16" s="353" t="s">
        <v>78</v>
      </c>
      <c r="D16" s="371">
        <v>0</v>
      </c>
      <c r="E16" s="372">
        <v>0</v>
      </c>
      <c r="F16" s="371">
        <v>0</v>
      </c>
      <c r="G16" s="373">
        <v>0</v>
      </c>
      <c r="H16" s="65"/>
      <c r="I16" s="65"/>
      <c r="J16" s="236"/>
      <c r="K16" s="237"/>
      <c r="L16" s="237"/>
      <c r="M16" s="238"/>
      <c r="N16" s="240"/>
    </row>
    <row r="17" spans="2:14" ht="24.75" customHeight="1">
      <c r="B17" s="6"/>
      <c r="C17" s="352" t="s">
        <v>29</v>
      </c>
      <c r="D17" s="248">
        <v>0</v>
      </c>
      <c r="E17" s="378">
        <v>0</v>
      </c>
      <c r="F17" s="248">
        <v>0</v>
      </c>
      <c r="G17" s="248">
        <v>0</v>
      </c>
      <c r="H17" s="65"/>
      <c r="I17" s="65"/>
      <c r="J17" s="236"/>
      <c r="K17" s="237"/>
      <c r="L17" s="237"/>
      <c r="M17" s="238"/>
      <c r="N17" s="240"/>
    </row>
    <row r="18" spans="2:14" ht="24.75" customHeight="1">
      <c r="B18" s="6"/>
      <c r="C18" s="353" t="s">
        <v>145</v>
      </c>
      <c r="D18" s="371">
        <v>0</v>
      </c>
      <c r="E18" s="371">
        <v>0</v>
      </c>
      <c r="F18" s="371">
        <v>0</v>
      </c>
      <c r="G18" s="373">
        <v>0</v>
      </c>
      <c r="H18" s="65"/>
      <c r="I18" s="65"/>
      <c r="J18" s="236"/>
      <c r="K18" s="237"/>
      <c r="L18" s="237"/>
      <c r="M18" s="237"/>
      <c r="N18" s="237"/>
    </row>
    <row r="19" spans="2:14" ht="24.75" customHeight="1">
      <c r="B19" s="6"/>
      <c r="C19" s="352" t="s">
        <v>28</v>
      </c>
      <c r="D19" s="374">
        <v>0</v>
      </c>
      <c r="E19" s="374">
        <v>0</v>
      </c>
      <c r="F19" s="374">
        <v>0</v>
      </c>
      <c r="G19" s="377">
        <v>0</v>
      </c>
      <c r="H19" s="65"/>
      <c r="I19" s="65"/>
      <c r="J19" s="236"/>
      <c r="K19" s="237"/>
      <c r="L19" s="237"/>
      <c r="M19" s="238"/>
      <c r="N19" s="239"/>
    </row>
    <row r="20" spans="2:14" ht="24.75" customHeight="1">
      <c r="B20" s="6"/>
      <c r="C20" s="353" t="s">
        <v>34</v>
      </c>
      <c r="D20" s="247">
        <v>0</v>
      </c>
      <c r="E20" s="247">
        <v>0</v>
      </c>
      <c r="F20" s="247">
        <v>0</v>
      </c>
      <c r="G20" s="247">
        <v>0</v>
      </c>
      <c r="H20" s="65"/>
      <c r="I20" s="65"/>
      <c r="J20" s="236"/>
      <c r="K20" s="237"/>
      <c r="L20" s="237"/>
      <c r="M20" s="237"/>
      <c r="N20" s="237"/>
    </row>
    <row r="21" spans="2:14" ht="24.75" customHeight="1">
      <c r="B21" s="6"/>
      <c r="C21" s="352" t="s">
        <v>32</v>
      </c>
      <c r="D21" s="248">
        <v>0</v>
      </c>
      <c r="E21" s="248">
        <v>0</v>
      </c>
      <c r="F21" s="248">
        <v>0</v>
      </c>
      <c r="G21" s="248">
        <v>0</v>
      </c>
      <c r="H21" s="65"/>
      <c r="I21" s="65"/>
      <c r="J21" s="236"/>
      <c r="K21" s="237"/>
      <c r="L21" s="237"/>
      <c r="M21" s="237"/>
      <c r="N21" s="237"/>
    </row>
    <row r="22" spans="2:14" ht="24.75" customHeight="1">
      <c r="B22" s="6"/>
      <c r="C22" s="353" t="s">
        <v>31</v>
      </c>
      <c r="D22" s="247">
        <v>0</v>
      </c>
      <c r="E22" s="247">
        <v>0</v>
      </c>
      <c r="F22" s="371">
        <v>0</v>
      </c>
      <c r="G22" s="373">
        <v>0</v>
      </c>
      <c r="H22" s="65"/>
      <c r="I22" s="65"/>
      <c r="J22" s="236"/>
      <c r="K22" s="237"/>
      <c r="L22" s="237"/>
      <c r="M22" s="237"/>
      <c r="N22" s="237"/>
    </row>
    <row r="23" spans="2:14" ht="24.75" customHeight="1">
      <c r="B23" s="6"/>
      <c r="C23" s="352" t="s">
        <v>37</v>
      </c>
      <c r="D23" s="248">
        <v>0</v>
      </c>
      <c r="E23" s="248">
        <v>0</v>
      </c>
      <c r="F23" s="374">
        <v>0</v>
      </c>
      <c r="G23" s="377">
        <v>0</v>
      </c>
      <c r="H23" s="65"/>
      <c r="I23" s="65"/>
      <c r="J23" s="236"/>
      <c r="K23" s="237"/>
      <c r="L23" s="237"/>
      <c r="M23" s="237"/>
      <c r="N23" s="237"/>
    </row>
    <row r="24" spans="2:14" ht="24.75" customHeight="1">
      <c r="B24" s="6"/>
      <c r="C24" s="353" t="s">
        <v>33</v>
      </c>
      <c r="D24" s="247">
        <v>0</v>
      </c>
      <c r="E24" s="247">
        <v>0</v>
      </c>
      <c r="F24" s="371">
        <v>0</v>
      </c>
      <c r="G24" s="379">
        <v>0</v>
      </c>
      <c r="H24" s="65"/>
      <c r="I24" s="137"/>
      <c r="J24" s="236"/>
      <c r="K24" s="237"/>
      <c r="L24" s="237"/>
      <c r="M24" s="237"/>
      <c r="N24" s="237"/>
    </row>
    <row r="25" spans="2:14" ht="24.75" customHeight="1">
      <c r="B25" s="6"/>
      <c r="C25" s="352" t="s">
        <v>38</v>
      </c>
      <c r="D25" s="248">
        <v>0</v>
      </c>
      <c r="E25" s="248">
        <v>0</v>
      </c>
      <c r="F25" s="375">
        <v>0</v>
      </c>
      <c r="G25" s="375">
        <v>0</v>
      </c>
      <c r="H25" s="148"/>
      <c r="I25" s="148"/>
      <c r="J25" s="236"/>
      <c r="K25" s="237"/>
      <c r="L25" s="237"/>
      <c r="M25" s="238"/>
      <c r="N25" s="239"/>
    </row>
    <row r="26" spans="2:14" ht="24.75" customHeight="1">
      <c r="B26" s="6"/>
      <c r="C26" s="353" t="s">
        <v>27</v>
      </c>
      <c r="D26" s="247">
        <v>0</v>
      </c>
      <c r="E26" s="247">
        <v>0</v>
      </c>
      <c r="F26" s="371">
        <v>0</v>
      </c>
      <c r="G26" s="379">
        <v>0</v>
      </c>
      <c r="H26" s="32"/>
      <c r="I26" s="32"/>
      <c r="J26" s="236"/>
      <c r="K26" s="237"/>
      <c r="L26" s="237"/>
      <c r="M26" s="238"/>
      <c r="N26" s="240"/>
    </row>
    <row r="27" spans="2:14" ht="24.75" customHeight="1">
      <c r="B27" s="6"/>
      <c r="C27" s="352" t="s">
        <v>35</v>
      </c>
      <c r="D27" s="248">
        <v>0</v>
      </c>
      <c r="E27" s="248">
        <v>0</v>
      </c>
      <c r="F27" s="374">
        <v>0</v>
      </c>
      <c r="G27" s="377">
        <v>0</v>
      </c>
      <c r="H27" s="113"/>
      <c r="I27" s="113"/>
      <c r="J27" s="241"/>
      <c r="K27" s="242"/>
      <c r="L27" s="243"/>
      <c r="M27" s="242"/>
      <c r="N27" s="242"/>
    </row>
    <row r="28" spans="2:14" ht="27" customHeight="1">
      <c r="B28" s="28"/>
      <c r="C28" s="409" t="s">
        <v>36</v>
      </c>
      <c r="D28" s="247">
        <v>0</v>
      </c>
      <c r="E28" s="506">
        <v>0</v>
      </c>
      <c r="F28" s="247">
        <v>0</v>
      </c>
      <c r="G28" s="506">
        <v>0</v>
      </c>
      <c r="H28" s="2"/>
      <c r="I28" s="2"/>
      <c r="J28" s="134"/>
      <c r="K28" s="137"/>
      <c r="L28" s="67"/>
      <c r="M28" s="138"/>
      <c r="N28" s="136"/>
    </row>
    <row r="29" spans="2:14" ht="14.25" customHeight="1">
      <c r="B29" s="28"/>
      <c r="C29" s="29" t="s">
        <v>23</v>
      </c>
      <c r="D29" s="536">
        <v>87821129</v>
      </c>
      <c r="E29" s="536">
        <v>577420514743</v>
      </c>
      <c r="F29" s="536">
        <v>131245178</v>
      </c>
      <c r="G29" s="536">
        <v>1004586.3333609999</v>
      </c>
      <c r="H29" s="114"/>
      <c r="I29" s="114"/>
      <c r="J29" s="134"/>
      <c r="K29" s="137"/>
      <c r="L29" s="67"/>
      <c r="M29" s="138"/>
      <c r="N29" s="136"/>
    </row>
    <row r="30" spans="3:14" ht="15.75">
      <c r="C30" s="29"/>
      <c r="D30" s="54"/>
      <c r="E30" s="117"/>
      <c r="F30" s="146"/>
      <c r="G30" s="32"/>
      <c r="H30" s="116"/>
      <c r="I30" s="117"/>
      <c r="J30" s="134"/>
      <c r="K30" s="137"/>
      <c r="L30" s="67"/>
      <c r="M30" s="138"/>
      <c r="N30" s="136"/>
    </row>
    <row r="31" spans="4:14" ht="15">
      <c r="D31" s="54"/>
      <c r="E31" s="117"/>
      <c r="F31" s="147"/>
      <c r="G31" s="113"/>
      <c r="H31" s="116"/>
      <c r="I31" s="116"/>
      <c r="J31" s="5"/>
      <c r="K31" s="12"/>
      <c r="L31" s="12"/>
      <c r="M31" s="12"/>
      <c r="N31" s="136"/>
    </row>
    <row r="32" spans="3:14" ht="19.5" customHeight="1">
      <c r="C32" s="35"/>
      <c r="D32" s="54"/>
      <c r="E32" s="59"/>
      <c r="F32" s="2"/>
      <c r="G32" s="2"/>
      <c r="H32" s="125"/>
      <c r="I32" s="119"/>
      <c r="J32" s="5"/>
      <c r="K32" s="139"/>
      <c r="L32" s="67"/>
      <c r="M32" s="138"/>
      <c r="N32" s="136"/>
    </row>
    <row r="33" spans="3:16" ht="22.5">
      <c r="C33" s="62"/>
      <c r="D33" s="62"/>
      <c r="E33" s="62"/>
      <c r="F33" s="62"/>
      <c r="G33" s="114"/>
      <c r="H33" s="126"/>
      <c r="I33" s="127"/>
      <c r="K33" s="139"/>
      <c r="L33" s="67"/>
      <c r="M33" s="138"/>
      <c r="N33" s="140"/>
      <c r="P33" s="3"/>
    </row>
    <row r="34" spans="3:14" ht="15.75">
      <c r="C34" s="115"/>
      <c r="D34" s="582"/>
      <c r="E34" s="582"/>
      <c r="F34" s="583"/>
      <c r="G34" s="583"/>
      <c r="H34" s="126"/>
      <c r="I34" s="128"/>
      <c r="K34" s="141"/>
      <c r="L34" s="142"/>
      <c r="M34" s="143"/>
      <c r="N34" s="145"/>
    </row>
    <row r="35" spans="3:14" ht="14.25">
      <c r="C35" s="118"/>
      <c r="D35" s="116"/>
      <c r="E35" s="119"/>
      <c r="F35" s="116"/>
      <c r="G35" s="119"/>
      <c r="H35" s="126"/>
      <c r="I35" s="126"/>
      <c r="K35" s="144"/>
      <c r="L35" s="12"/>
      <c r="M35" s="12"/>
      <c r="N35" s="12"/>
    </row>
    <row r="36" spans="3:14" ht="18">
      <c r="C36" s="120"/>
      <c r="D36" s="121"/>
      <c r="E36" s="122"/>
      <c r="F36" s="123"/>
      <c r="G36" s="124"/>
      <c r="H36" s="125"/>
      <c r="I36" s="126"/>
      <c r="J36"/>
      <c r="K36" s="12"/>
      <c r="L36" s="12"/>
      <c r="M36" s="12"/>
      <c r="N36" s="12"/>
    </row>
    <row r="37" spans="3:10" ht="18">
      <c r="C37" s="120"/>
      <c r="D37" s="121"/>
      <c r="E37" s="122"/>
      <c r="F37" s="123"/>
      <c r="G37" s="123"/>
      <c r="H37" s="126"/>
      <c r="I37" s="127"/>
      <c r="J37"/>
    </row>
    <row r="38" spans="3:12" ht="18">
      <c r="C38" s="120"/>
      <c r="D38" s="121"/>
      <c r="E38" s="122"/>
      <c r="F38" s="123"/>
      <c r="G38" s="123"/>
      <c r="H38" s="126"/>
      <c r="I38" s="126"/>
      <c r="J38"/>
      <c r="K38"/>
      <c r="L38"/>
    </row>
    <row r="39" spans="3:12" ht="18">
      <c r="C39" s="120"/>
      <c r="D39" s="121"/>
      <c r="E39" s="122"/>
      <c r="F39" s="123"/>
      <c r="G39" s="123"/>
      <c r="H39" s="126"/>
      <c r="I39" s="126"/>
      <c r="J39"/>
      <c r="K39"/>
      <c r="L39"/>
    </row>
    <row r="40" spans="3:12" ht="18">
      <c r="C40" s="120"/>
      <c r="D40" s="121"/>
      <c r="E40" s="122"/>
      <c r="F40" s="123"/>
      <c r="G40" s="124"/>
      <c r="H40" s="126"/>
      <c r="I40" s="126"/>
      <c r="J40"/>
      <c r="K40"/>
      <c r="L40"/>
    </row>
    <row r="41" spans="3:12" ht="18">
      <c r="C41" s="120"/>
      <c r="D41" s="121"/>
      <c r="E41" s="122"/>
      <c r="F41" s="123"/>
      <c r="G41" s="124"/>
      <c r="H41" s="126"/>
      <c r="I41" s="126"/>
      <c r="J41"/>
      <c r="K41"/>
      <c r="L41"/>
    </row>
    <row r="42" spans="3:12" ht="18">
      <c r="C42" s="120"/>
      <c r="D42" s="121"/>
      <c r="E42" s="122"/>
      <c r="F42" s="123"/>
      <c r="G42" s="123"/>
      <c r="H42" s="126"/>
      <c r="I42" s="126"/>
      <c r="J42"/>
      <c r="K42"/>
      <c r="L42"/>
    </row>
    <row r="43" spans="3:12" ht="18">
      <c r="C43" s="120"/>
      <c r="D43" s="121"/>
      <c r="E43" s="122"/>
      <c r="F43" s="123"/>
      <c r="G43" s="123"/>
      <c r="H43" s="126"/>
      <c r="I43" s="126"/>
      <c r="J43"/>
      <c r="K43"/>
      <c r="L43"/>
    </row>
    <row r="44" spans="3:12" ht="18">
      <c r="C44" s="120"/>
      <c r="D44" s="121"/>
      <c r="E44" s="122"/>
      <c r="F44" s="123"/>
      <c r="G44" s="123"/>
      <c r="H44" s="126"/>
      <c r="I44" s="128"/>
      <c r="J44"/>
      <c r="K44"/>
      <c r="L44"/>
    </row>
    <row r="45" spans="3:12" ht="18">
      <c r="C45" s="120"/>
      <c r="D45" s="121"/>
      <c r="E45" s="122"/>
      <c r="F45" s="123"/>
      <c r="G45" s="123"/>
      <c r="H45" s="125"/>
      <c r="I45" s="128"/>
      <c r="J45"/>
      <c r="K45"/>
      <c r="L45"/>
    </row>
    <row r="46" spans="3:12" ht="18">
      <c r="C46" s="120"/>
      <c r="D46" s="121"/>
      <c r="E46" s="122"/>
      <c r="F46" s="123"/>
      <c r="G46" s="123"/>
      <c r="H46" s="126"/>
      <c r="I46" s="127"/>
      <c r="J46"/>
      <c r="K46"/>
      <c r="L46"/>
    </row>
    <row r="47" spans="3:12" ht="18">
      <c r="C47" s="120"/>
      <c r="D47" s="121"/>
      <c r="E47" s="122"/>
      <c r="F47" s="121"/>
      <c r="G47" s="129"/>
      <c r="H47" s="133"/>
      <c r="I47" s="128"/>
      <c r="J47"/>
      <c r="K47"/>
      <c r="L47"/>
    </row>
    <row r="48" spans="3:12" ht="18">
      <c r="C48" s="120"/>
      <c r="D48" s="121"/>
      <c r="E48" s="122"/>
      <c r="F48" s="123"/>
      <c r="G48" s="123"/>
      <c r="H48" s="134"/>
      <c r="I48" s="135"/>
      <c r="J48"/>
      <c r="K48"/>
      <c r="L48"/>
    </row>
    <row r="49" spans="3:12" ht="18">
      <c r="C49" s="120"/>
      <c r="D49" s="121"/>
      <c r="E49" s="129"/>
      <c r="F49" s="123"/>
      <c r="G49" s="123"/>
      <c r="J49"/>
      <c r="K49"/>
      <c r="L49"/>
    </row>
    <row r="50" spans="3:12" ht="18">
      <c r="C50" s="120"/>
      <c r="D50" s="121"/>
      <c r="E50" s="122"/>
      <c r="F50" s="123"/>
      <c r="G50" s="124"/>
      <c r="J50"/>
      <c r="K50"/>
      <c r="L50"/>
    </row>
    <row r="51" spans="3:12" ht="19.5">
      <c r="C51" s="130"/>
      <c r="D51" s="131"/>
      <c r="E51" s="132"/>
      <c r="F51" s="131"/>
      <c r="G51" s="132"/>
      <c r="J51"/>
      <c r="K51"/>
      <c r="L51"/>
    </row>
    <row r="52" spans="3:12" ht="12.75">
      <c r="C52" s="12"/>
      <c r="D52" s="54"/>
      <c r="E52" s="117"/>
      <c r="F52" s="2"/>
      <c r="G52" s="2"/>
      <c r="J52"/>
      <c r="K52"/>
      <c r="L52"/>
    </row>
    <row r="53" spans="10:12" ht="12.75">
      <c r="J53"/>
      <c r="K53"/>
      <c r="L53"/>
    </row>
    <row r="54" spans="10:12" ht="12.75">
      <c r="J54"/>
      <c r="K54"/>
      <c r="L54"/>
    </row>
    <row r="55" spans="11:12" ht="12.75">
      <c r="K55"/>
      <c r="L55"/>
    </row>
    <row r="56" spans="11:12" ht="12.75">
      <c r="K56"/>
      <c r="L56"/>
    </row>
  </sheetData>
  <mergeCells count="6">
    <mergeCell ref="C6:F6"/>
    <mergeCell ref="F7:G7"/>
    <mergeCell ref="C7:C8"/>
    <mergeCell ref="D34:E34"/>
    <mergeCell ref="F34:G34"/>
    <mergeCell ref="D7:E7"/>
  </mergeCells>
  <printOptions/>
  <pageMargins left="0.5511811023622047" right="1.299212598425197" top="1.968503937007874" bottom="0.2362204724409449" header="0.275590551181102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R&amp;D2</dc:creator>
  <cp:keywords/>
  <dc:description/>
  <cp:lastModifiedBy>Sanginian</cp:lastModifiedBy>
  <cp:lastPrinted>2004-08-31T22:33:30Z</cp:lastPrinted>
  <dcterms:created xsi:type="dcterms:W3CDTF">2000-04-22T11:23:30Z</dcterms:created>
  <dcterms:modified xsi:type="dcterms:W3CDTF">2004-11-08T07:58:19Z</dcterms:modified>
  <cp:category/>
  <cp:version/>
  <cp:contentType/>
  <cp:contentStatus/>
</cp:coreProperties>
</file>